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elee\Box\02. Major Town Initiatives\02. Stormwater\Capital Projects\Misc. Projects\Parks and Facilities\PR1303 - Twin Lakes\Documents For Bid\Addendum 2 Package\"/>
    </mc:Choice>
  </mc:AlternateContent>
  <xr:revisionPtr revIDLastSave="0" documentId="13_ncr:1_{CFBBAE02-97A1-4461-891E-DAF2A0A2DA64}" xr6:coauthVersionLast="47" xr6:coauthVersionMax="47" xr10:uidLastSave="{00000000-0000-0000-0000-000000000000}"/>
  <bookViews>
    <workbookView xWindow="13605" yWindow="-16725" windowWidth="29040" windowHeight="15840" xr2:uid="{A3C38DF7-6451-402E-94AA-1B1DFB57AE3A}"/>
  </bookViews>
  <sheets>
    <sheet name="Bid Proposal - no links" sheetId="3" r:id="rId1"/>
    <sheet name="Sheet1" sheetId="2" r:id="rId2"/>
  </sheets>
  <definedNames>
    <definedName name="_xlnm._FilterDatabase" localSheetId="0" hidden="1">'Bid Proposal - no links'!$C$1:$C$92</definedName>
    <definedName name="_Hlk166771877" localSheetId="0">'Bid Proposal - no links'!$A$59</definedName>
    <definedName name="_xlnm.Print_Area" localSheetId="0">'Bid Proposal - no links'!$A$1:$G$90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3" l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3" i="3" s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1" i="3"/>
  <c r="G85" i="3" s="1"/>
  <c r="G83" i="3"/>
</calcChain>
</file>

<file path=xl/sharedStrings.xml><?xml version="1.0" encoding="utf-8"?>
<sst xmlns="http://schemas.openxmlformats.org/spreadsheetml/2006/main" count="188" uniqueCount="115">
  <si>
    <t>Cents</t>
  </si>
  <si>
    <t>Dollars and</t>
  </si>
  <si>
    <t>Total Base Bid (Items 1-72)</t>
  </si>
  <si>
    <t>Write out Total "Base Bid" Price (Items 1-72)</t>
  </si>
  <si>
    <t>Mobilization &amp; insurance (5% max)</t>
  </si>
  <si>
    <t xml:space="preserve">Mobilization/Demobilization and Insurance (maximum  5% of Base Bid) </t>
  </si>
  <si>
    <t>Subtotal (Items 1-71)</t>
  </si>
  <si>
    <t>Total</t>
  </si>
  <si>
    <t>Unit Price</t>
  </si>
  <si>
    <t>Units</t>
  </si>
  <si>
    <t>Bid Quantity</t>
  </si>
  <si>
    <t>Specification Reference</t>
  </si>
  <si>
    <t>Item Description</t>
  </si>
  <si>
    <t>Item No.</t>
  </si>
  <si>
    <t>ITEMIZED PROPOSAL</t>
  </si>
  <si>
    <t>Twin Lakes Dam Rehabilitation, Project No. PR1303 (the "Project")</t>
  </si>
  <si>
    <t>GENERAL CONSTRUCTION FOR CARY</t>
  </si>
  <si>
    <t>ITEMIZED BID PROPOSAL</t>
  </si>
  <si>
    <t>DY</t>
  </si>
  <si>
    <t>Pump Around Operation</t>
  </si>
  <si>
    <t>SY</t>
  </si>
  <si>
    <t>Riparian Seeding</t>
  </si>
  <si>
    <t>EA</t>
  </si>
  <si>
    <t>Tree/Shrub - Containerized</t>
  </si>
  <si>
    <t>Live Stakes</t>
  </si>
  <si>
    <t>CY</t>
  </si>
  <si>
    <t>Biomix Filter Media</t>
  </si>
  <si>
    <t>TN</t>
  </si>
  <si>
    <t># 57 Stone Aggregate</t>
  </si>
  <si>
    <t xml:space="preserve">Boulder </t>
  </si>
  <si>
    <t xml:space="preserve">SY </t>
  </si>
  <si>
    <t>Lake Normal Pool Bench Plantings</t>
  </si>
  <si>
    <t>05000.3.A.(i)</t>
  </si>
  <si>
    <t>Asphalt Concrete Surface Course - Greenway</t>
  </si>
  <si>
    <t>Asphalt Concrete Base Course Final Grade Adjustment</t>
  </si>
  <si>
    <t xml:space="preserve">Aggregate Base Course - Greenway Full Section </t>
  </si>
  <si>
    <t>06000.5.A.(ii)</t>
  </si>
  <si>
    <t>Replace Existing Sidewalk</t>
  </si>
  <si>
    <t>LF</t>
  </si>
  <si>
    <t>06000.5.A.(i)</t>
  </si>
  <si>
    <t>Concrete Curb and Gutter</t>
  </si>
  <si>
    <t xml:space="preserve">Safety Rail </t>
  </si>
  <si>
    <t xml:space="preserve">Observation Well </t>
  </si>
  <si>
    <t>Low Flow Drain Gate Valve</t>
  </si>
  <si>
    <t>Low Flow Drain Pipe and Fittings - 12-inch DIP</t>
  </si>
  <si>
    <t>Low Flow Drain Inlet</t>
  </si>
  <si>
    <t>9' X 9' Trash Rack</t>
  </si>
  <si>
    <t>20' X 20' Trash Rack</t>
  </si>
  <si>
    <t>Lower Lake Outlet Guardrail</t>
  </si>
  <si>
    <t>Upper Lake Outlet Guardrail</t>
  </si>
  <si>
    <t>09000.5.A.(ii)</t>
  </si>
  <si>
    <t>24-inch Flared End Section</t>
  </si>
  <si>
    <t>18-inch Flared End Section</t>
  </si>
  <si>
    <t>15-inch Flared End Section</t>
  </si>
  <si>
    <t>09000.5.A.(i)</t>
  </si>
  <si>
    <t>24-inch Class III RCP Storm Sewer</t>
  </si>
  <si>
    <t>18-inch Class III RCP Storm Sewer</t>
  </si>
  <si>
    <t>15-inch Class III RCP Storm Sewer</t>
  </si>
  <si>
    <t>Class A Riprap</t>
  </si>
  <si>
    <t>Class B Riprap</t>
  </si>
  <si>
    <t>16000.6.G</t>
  </si>
  <si>
    <t>Riprap</t>
  </si>
  <si>
    <t>6 Inch PVC Well Casing Pipe</t>
  </si>
  <si>
    <t xml:space="preserve">NCDOT No. 78M Coarse Aggregate </t>
  </si>
  <si>
    <t>ASTM C33 Fine Aggregate</t>
  </si>
  <si>
    <t>Lower Lake Grading</t>
  </si>
  <si>
    <t>Lower Lake Dam Embankment Fill</t>
  </si>
  <si>
    <t>Upper Lake Dam Embankment Fill</t>
  </si>
  <si>
    <t>Lower Lake Dam Embankment Excavation</t>
  </si>
  <si>
    <t>Upper Lake Dam Embankment Excavation</t>
  </si>
  <si>
    <t>Borrow Excavation</t>
  </si>
  <si>
    <t>Undercut Excavation</t>
  </si>
  <si>
    <t>Embankment</t>
  </si>
  <si>
    <t>Unclassified Excavation</t>
  </si>
  <si>
    <t>LS</t>
  </si>
  <si>
    <t>Lower Dam Outlet Structure Construction Dewatering</t>
  </si>
  <si>
    <t>Upper Dam Outlet Structure Construction Dewatering</t>
  </si>
  <si>
    <t>06001</t>
  </si>
  <si>
    <t>Lower Dam Riser Structure (Reinforced Concrete Riser, Box, and Wingwalls)</t>
  </si>
  <si>
    <t>Upper Dam Riser Structure (Reinforced Concrete Riser, Box, and Wingwalls)</t>
  </si>
  <si>
    <t>Dam Embankment Tree Clearing</t>
  </si>
  <si>
    <t xml:space="preserve">AC </t>
  </si>
  <si>
    <t>03000.2.A</t>
  </si>
  <si>
    <t>Complete Clearing &amp; Grubbing (area outside of lake water surface)</t>
  </si>
  <si>
    <t>Erosion Control Matting</t>
  </si>
  <si>
    <t>16000.3.E.(i)</t>
  </si>
  <si>
    <t>Sod</t>
  </si>
  <si>
    <t>16000.3.D.(i)</t>
  </si>
  <si>
    <t>Permanent Seeding with Mulch</t>
  </si>
  <si>
    <t>Temporary Seeding</t>
  </si>
  <si>
    <t>Standard Temporary Stream Crossing (36")</t>
  </si>
  <si>
    <t>Stone Stabilization (6" thick ABC)</t>
  </si>
  <si>
    <t>Curb Inlet Potection</t>
  </si>
  <si>
    <t>Rock Pipe Inlet Protectiom</t>
  </si>
  <si>
    <t>Temporary Silt Fence Outlet</t>
  </si>
  <si>
    <t>Temporary Silt Fence</t>
  </si>
  <si>
    <t>Tree Protection Fence with Silt Fence</t>
  </si>
  <si>
    <t>Tree Protection Fence</t>
  </si>
  <si>
    <t>Temporary Chain Link Fence and Gates - Site Access Control</t>
  </si>
  <si>
    <t>Temporary Conveyance Channel</t>
  </si>
  <si>
    <t>Temporary Outlet Protection</t>
  </si>
  <si>
    <t>Temporary Bypass Storm Sewer (36" HDPE)</t>
  </si>
  <si>
    <t>Lower Lake Draining and Filling</t>
  </si>
  <si>
    <t>Upper Lake Draining and Filling</t>
  </si>
  <si>
    <t>Concrete Truck Washout Pit</t>
  </si>
  <si>
    <t>20000.4.A.(i)</t>
  </si>
  <si>
    <t>Traffic Control</t>
  </si>
  <si>
    <t xml:space="preserve">Construction Surveying - As Built Survey and Drawings </t>
  </si>
  <si>
    <t>Construction Surveying - Site Staking and Project Survey</t>
  </si>
  <si>
    <t>Please only edit the shaded colored/highlighted cells above.  All others will automatically populate based on the entries in these cells.</t>
  </si>
  <si>
    <t>I acknowledge that I have received and reviewed Addendum #1 dated 2/3/2025</t>
  </si>
  <si>
    <t>Signature</t>
  </si>
  <si>
    <t>Date</t>
  </si>
  <si>
    <t>I acknowledge that I have received and reviewed Addendum #2 dated 2/7/2025</t>
  </si>
  <si>
    <t xml:space="preserve">NOTE:  PROPOSAL SIGNATURE REQUIRED ON PAGE 00300-12].  ALL PROPOSALS MUST BE PROPERLY EXECUTED TO BE CONSIDERED A VALID BID.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</si>
</sst>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rgb="FFFF0000"/>
      <name val="Aptos Narrow"/>
      <family val="2"/>
      <scheme val="minor"/>
    </font>
    <font>
      <b/>
      <sz val="12"/>
      <color rgb="FFFF0000"/>
      <name val="Aptos Narrow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auto="1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6" fillId="0" borderId="0"/>
  </cellStyleXfs>
  <cellXfs count="41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left" vertical="center"/>
    </xf>
    <xf numFmtId="44" fontId="0" fillId="0" borderId="6" xfId="2" applyFont="1" applyBorder="1" applyAlignment="1">
      <alignment vertical="center"/>
    </xf>
    <xf numFmtId="0" fontId="2" fillId="0" borderId="0" xfId="1" applyFont="1" applyAlignment="1">
      <alignment horizontal="right" vertical="center"/>
    </xf>
    <xf numFmtId="44" fontId="0" fillId="0" borderId="0" xfId="2" applyFont="1" applyAlignment="1">
      <alignment vertical="center"/>
    </xf>
    <xf numFmtId="0" fontId="1" fillId="0" borderId="0" xfId="1" applyAlignment="1">
      <alignment horizontal="right" vertical="center"/>
    </xf>
    <xf numFmtId="44" fontId="0" fillId="0" borderId="7" xfId="2" applyFont="1" applyBorder="1" applyAlignment="1">
      <alignment vertical="center"/>
    </xf>
    <xf numFmtId="0" fontId="2" fillId="0" borderId="4" xfId="1" applyFont="1" applyBorder="1" applyAlignment="1">
      <alignment horizontal="right" vertical="center"/>
    </xf>
    <xf numFmtId="0" fontId="1" fillId="0" borderId="4" xfId="1" applyBorder="1" applyAlignment="1">
      <alignment vertical="center"/>
    </xf>
    <xf numFmtId="0" fontId="1" fillId="0" borderId="4" xfId="1" applyBorder="1" applyAlignment="1">
      <alignment horizontal="center" vertical="center"/>
    </xf>
    <xf numFmtId="0" fontId="6" fillId="0" borderId="7" xfId="3" applyBorder="1" applyAlignment="1">
      <alignment horizontal="left" vertical="center" wrapText="1"/>
    </xf>
    <xf numFmtId="0" fontId="6" fillId="0" borderId="7" xfId="1" applyFont="1" applyBorder="1" applyAlignment="1">
      <alignment horizontal="center" vertical="center"/>
    </xf>
    <xf numFmtId="44" fontId="0" fillId="0" borderId="0" xfId="2" applyFont="1" applyBorder="1" applyAlignment="1">
      <alignment horizontal="center" vertical="center"/>
    </xf>
    <xf numFmtId="44" fontId="0" fillId="0" borderId="7" xfId="2" applyFont="1" applyBorder="1" applyAlignment="1">
      <alignment horizontal="center" vertical="center"/>
    </xf>
    <xf numFmtId="44" fontId="0" fillId="0" borderId="8" xfId="2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3" fontId="6" fillId="0" borderId="7" xfId="1" applyNumberFormat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left" vertical="center" wrapText="1"/>
    </xf>
    <xf numFmtId="14" fontId="1" fillId="0" borderId="0" xfId="1" applyNumberFormat="1" applyAlignment="1">
      <alignment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44" fontId="0" fillId="2" borderId="8" xfId="2" applyFont="1" applyFill="1" applyBorder="1" applyAlignment="1">
      <alignment horizontal="center" vertical="center"/>
    </xf>
    <xf numFmtId="44" fontId="0" fillId="2" borderId="7" xfId="2" applyFont="1" applyFill="1" applyBorder="1" applyAlignment="1">
      <alignment horizontal="center" vertical="center"/>
    </xf>
    <xf numFmtId="0" fontId="1" fillId="2" borderId="5" xfId="1" applyFill="1" applyBorder="1" applyAlignment="1">
      <alignment vertical="center"/>
    </xf>
    <xf numFmtId="0" fontId="1" fillId="2" borderId="4" xfId="1" applyFill="1" applyBorder="1" applyAlignment="1">
      <alignment vertical="center"/>
    </xf>
    <xf numFmtId="0" fontId="1" fillId="2" borderId="4" xfId="1" applyFill="1" applyBorder="1" applyAlignment="1">
      <alignment horizontal="center" vertical="center"/>
    </xf>
    <xf numFmtId="0" fontId="5" fillId="0" borderId="3" xfId="1" applyFont="1" applyBorder="1" applyAlignment="1">
      <alignment vertical="center"/>
    </xf>
    <xf numFmtId="0" fontId="4" fillId="0" borderId="2" xfId="1" applyFont="1" applyBorder="1" applyAlignment="1">
      <alignment vertical="center"/>
    </xf>
    <xf numFmtId="0" fontId="4" fillId="0" borderId="2" xfId="1" applyFont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" fillId="0" borderId="5" xfId="1" applyBorder="1" applyAlignment="1">
      <alignment vertical="center"/>
    </xf>
  </cellXfs>
  <cellStyles count="4">
    <cellStyle name="Currency 2" xfId="2" xr:uid="{9C49ACF1-B575-4FE4-9192-C67912C161C1}"/>
    <cellStyle name="Normal" xfId="0" builtinId="0"/>
    <cellStyle name="Normal 2" xfId="1" xr:uid="{A785F15B-55FA-4043-B62D-218B0EADEDFC}"/>
    <cellStyle name="Normal 2 2" xfId="3" xr:uid="{F3DF56CB-7743-4120-8D59-001FCCC865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C1644-1300-4F3F-9C87-88FE6A302DE7}">
  <dimension ref="A1:J102"/>
  <sheetViews>
    <sheetView tabSelected="1" zoomScale="85" zoomScaleNormal="85" workbookViewId="0">
      <selection activeCell="B103" sqref="B103"/>
    </sheetView>
  </sheetViews>
  <sheetFormatPr defaultColWidth="9.08984375" defaultRowHeight="14.5" x14ac:dyDescent="0.35"/>
  <cols>
    <col min="1" max="1" width="9.08984375" style="1"/>
    <col min="2" max="2" width="60.6328125" style="1" customWidth="1"/>
    <col min="3" max="3" width="25.6328125" style="1" customWidth="1"/>
    <col min="4" max="4" width="14.453125" style="1" customWidth="1"/>
    <col min="5" max="5" width="9.08984375" style="1"/>
    <col min="6" max="6" width="14.6328125" style="1" customWidth="1"/>
    <col min="7" max="7" width="20" style="1" customWidth="1"/>
    <col min="8" max="8" width="3.08984375" style="1" customWidth="1"/>
    <col min="9" max="9" width="9.08984375" style="1"/>
    <col min="10" max="10" width="9.6328125" style="1" bestFit="1" customWidth="1"/>
    <col min="11" max="11" width="22.08984375" style="1" bestFit="1" customWidth="1"/>
    <col min="12" max="12" width="9.08984375" style="1"/>
    <col min="13" max="13" width="9.6328125" style="1" bestFit="1" customWidth="1"/>
    <col min="14" max="16384" width="9.08984375" style="1"/>
  </cols>
  <sheetData>
    <row r="1" spans="1:10" x14ac:dyDescent="0.35">
      <c r="A1" s="37" t="s">
        <v>17</v>
      </c>
      <c r="B1" s="37"/>
      <c r="C1" s="37"/>
      <c r="D1" s="37"/>
      <c r="E1" s="37"/>
      <c r="F1" s="37"/>
      <c r="G1" s="37"/>
    </row>
    <row r="2" spans="1:10" ht="10.25" customHeight="1" x14ac:dyDescent="0.35">
      <c r="A2" s="25"/>
      <c r="B2" s="25"/>
      <c r="C2" s="25"/>
      <c r="D2" s="25"/>
      <c r="E2" s="25"/>
      <c r="F2" s="25"/>
      <c r="G2" s="25"/>
    </row>
    <row r="3" spans="1:10" x14ac:dyDescent="0.35">
      <c r="A3" s="37" t="s">
        <v>16</v>
      </c>
      <c r="B3" s="38"/>
      <c r="C3" s="38"/>
      <c r="D3" s="38"/>
      <c r="E3" s="38"/>
      <c r="F3" s="38"/>
      <c r="G3" s="38"/>
    </row>
    <row r="4" spans="1:10" x14ac:dyDescent="0.35">
      <c r="A4" s="37" t="s">
        <v>15</v>
      </c>
      <c r="B4" s="38"/>
      <c r="C4" s="38"/>
      <c r="D4" s="38"/>
      <c r="E4" s="38"/>
      <c r="F4" s="38"/>
      <c r="G4" s="38"/>
    </row>
    <row r="5" spans="1:10" ht="10.25" customHeight="1" x14ac:dyDescent="0.35">
      <c r="A5" s="26"/>
      <c r="B5" s="25"/>
      <c r="C5" s="25"/>
      <c r="D5" s="25"/>
      <c r="E5" s="25"/>
      <c r="F5" s="25"/>
      <c r="G5" s="25"/>
    </row>
    <row r="6" spans="1:10" x14ac:dyDescent="0.35">
      <c r="A6" s="37" t="s">
        <v>14</v>
      </c>
      <c r="B6" s="38"/>
      <c r="C6" s="38"/>
      <c r="D6" s="38"/>
      <c r="E6" s="38"/>
      <c r="F6" s="38"/>
      <c r="G6" s="38"/>
    </row>
    <row r="7" spans="1:10" ht="10.25" customHeight="1" x14ac:dyDescent="0.35">
      <c r="A7" s="2"/>
    </row>
    <row r="8" spans="1:10" ht="15" thickBot="1" x14ac:dyDescent="0.4">
      <c r="A8" s="24" t="s">
        <v>13</v>
      </c>
      <c r="B8" s="22" t="s">
        <v>12</v>
      </c>
      <c r="C8" s="23" t="s">
        <v>11</v>
      </c>
      <c r="D8" s="22" t="s">
        <v>10</v>
      </c>
      <c r="E8" s="23" t="s">
        <v>9</v>
      </c>
      <c r="F8" s="22" t="s">
        <v>8</v>
      </c>
      <c r="G8" s="22" t="s">
        <v>7</v>
      </c>
    </row>
    <row r="9" spans="1:10" ht="31.5" customHeight="1" thickTop="1" x14ac:dyDescent="0.35">
      <c r="A9" s="13">
        <f>1</f>
        <v>1</v>
      </c>
      <c r="B9" s="20" t="s">
        <v>108</v>
      </c>
      <c r="C9" s="19">
        <v>21000.400000000001</v>
      </c>
      <c r="D9" s="18">
        <v>1</v>
      </c>
      <c r="E9" s="17" t="s">
        <v>74</v>
      </c>
      <c r="F9" s="27"/>
      <c r="G9" s="16">
        <f t="shared" ref="G9:G40" si="0">D9*F9</f>
        <v>0</v>
      </c>
      <c r="H9" s="2"/>
      <c r="J9" s="21"/>
    </row>
    <row r="10" spans="1:10" ht="31.5" customHeight="1" x14ac:dyDescent="0.35">
      <c r="A10" s="13">
        <f t="shared" ref="A10:A41" si="1">A9+1</f>
        <v>2</v>
      </c>
      <c r="B10" s="20" t="s">
        <v>107</v>
      </c>
      <c r="C10" s="19">
        <v>21000.5</v>
      </c>
      <c r="D10" s="18">
        <v>1</v>
      </c>
      <c r="E10" s="17" t="s">
        <v>74</v>
      </c>
      <c r="F10" s="27"/>
      <c r="G10" s="16">
        <f t="shared" si="0"/>
        <v>0</v>
      </c>
      <c r="H10" s="2"/>
      <c r="J10" s="21"/>
    </row>
    <row r="11" spans="1:10" ht="31.5" customHeight="1" x14ac:dyDescent="0.35">
      <c r="A11" s="13">
        <f t="shared" si="1"/>
        <v>3</v>
      </c>
      <c r="B11" s="20" t="s">
        <v>106</v>
      </c>
      <c r="C11" s="19" t="s">
        <v>105</v>
      </c>
      <c r="D11" s="18">
        <v>1</v>
      </c>
      <c r="E11" s="17" t="s">
        <v>74</v>
      </c>
      <c r="F11" s="28"/>
      <c r="G11" s="16">
        <f t="shared" si="0"/>
        <v>0</v>
      </c>
      <c r="H11" s="2"/>
      <c r="J11" s="21"/>
    </row>
    <row r="12" spans="1:10" ht="31.5" customHeight="1" x14ac:dyDescent="0.35">
      <c r="A12" s="13">
        <f t="shared" si="1"/>
        <v>4</v>
      </c>
      <c r="B12" s="20" t="s">
        <v>104</v>
      </c>
      <c r="C12" s="19">
        <v>21000.6</v>
      </c>
      <c r="D12" s="18">
        <v>1</v>
      </c>
      <c r="E12" s="17" t="s">
        <v>22</v>
      </c>
      <c r="F12" s="27"/>
      <c r="G12" s="16">
        <f t="shared" si="0"/>
        <v>0</v>
      </c>
      <c r="H12" s="2"/>
      <c r="J12" s="21"/>
    </row>
    <row r="13" spans="1:10" ht="31.5" customHeight="1" x14ac:dyDescent="0.35">
      <c r="A13" s="13">
        <f t="shared" si="1"/>
        <v>5</v>
      </c>
      <c r="B13" s="20" t="s">
        <v>103</v>
      </c>
      <c r="C13" s="19">
        <v>21000.7</v>
      </c>
      <c r="D13" s="18">
        <v>1</v>
      </c>
      <c r="E13" s="17" t="s">
        <v>74</v>
      </c>
      <c r="F13" s="27"/>
      <c r="G13" s="16">
        <f t="shared" si="0"/>
        <v>0</v>
      </c>
      <c r="H13" s="2"/>
      <c r="J13" s="21"/>
    </row>
    <row r="14" spans="1:10" ht="31.5" customHeight="1" x14ac:dyDescent="0.35">
      <c r="A14" s="13">
        <f t="shared" si="1"/>
        <v>6</v>
      </c>
      <c r="B14" s="20" t="s">
        <v>102</v>
      </c>
      <c r="C14" s="19">
        <v>21000.7</v>
      </c>
      <c r="D14" s="18">
        <v>1</v>
      </c>
      <c r="E14" s="17" t="s">
        <v>74</v>
      </c>
      <c r="F14" s="27"/>
      <c r="G14" s="16">
        <f t="shared" si="0"/>
        <v>0</v>
      </c>
      <c r="H14" s="2"/>
      <c r="J14" s="21"/>
    </row>
    <row r="15" spans="1:10" ht="31.5" customHeight="1" x14ac:dyDescent="0.35">
      <c r="A15" s="13">
        <f t="shared" si="1"/>
        <v>7</v>
      </c>
      <c r="B15" s="20" t="s">
        <v>101</v>
      </c>
      <c r="C15" s="19">
        <v>21000.799999999999</v>
      </c>
      <c r="D15" s="18">
        <v>748</v>
      </c>
      <c r="E15" s="17" t="s">
        <v>38</v>
      </c>
      <c r="F15" s="27"/>
      <c r="G15" s="16">
        <f t="shared" si="0"/>
        <v>0</v>
      </c>
      <c r="H15" s="2"/>
      <c r="J15" s="21"/>
    </row>
    <row r="16" spans="1:10" ht="31.5" customHeight="1" x14ac:dyDescent="0.35">
      <c r="A16" s="13">
        <f t="shared" si="1"/>
        <v>8</v>
      </c>
      <c r="B16" s="20" t="s">
        <v>100</v>
      </c>
      <c r="C16" s="19">
        <v>21000.9</v>
      </c>
      <c r="D16" s="18">
        <v>1</v>
      </c>
      <c r="E16" s="17" t="s">
        <v>27</v>
      </c>
      <c r="F16" s="27"/>
      <c r="G16" s="16">
        <f t="shared" si="0"/>
        <v>0</v>
      </c>
      <c r="H16" s="2"/>
      <c r="J16" s="21"/>
    </row>
    <row r="17" spans="1:7" ht="31.5" customHeight="1" x14ac:dyDescent="0.35">
      <c r="A17" s="13">
        <f t="shared" si="1"/>
        <v>9</v>
      </c>
      <c r="B17" s="20" t="s">
        <v>99</v>
      </c>
      <c r="C17" s="19">
        <v>21000.1</v>
      </c>
      <c r="D17" s="18">
        <v>1775</v>
      </c>
      <c r="E17" s="17" t="s">
        <v>20</v>
      </c>
      <c r="F17" s="27"/>
      <c r="G17" s="16">
        <f t="shared" si="0"/>
        <v>0</v>
      </c>
    </row>
    <row r="18" spans="1:7" ht="31.5" customHeight="1" x14ac:dyDescent="0.35">
      <c r="A18" s="13">
        <f t="shared" si="1"/>
        <v>10</v>
      </c>
      <c r="B18" s="20" t="s">
        <v>98</v>
      </c>
      <c r="C18" s="19">
        <v>21000.12</v>
      </c>
      <c r="D18" s="18">
        <v>70</v>
      </c>
      <c r="E18" s="17" t="s">
        <v>38</v>
      </c>
      <c r="F18" s="27"/>
      <c r="G18" s="16">
        <f t="shared" si="0"/>
        <v>0</v>
      </c>
    </row>
    <row r="19" spans="1:7" ht="31.5" customHeight="1" x14ac:dyDescent="0.35">
      <c r="A19" s="13">
        <f t="shared" si="1"/>
        <v>11</v>
      </c>
      <c r="B19" s="20" t="s">
        <v>97</v>
      </c>
      <c r="C19" s="19">
        <v>16000.2</v>
      </c>
      <c r="D19" s="18">
        <v>3674</v>
      </c>
      <c r="E19" s="17" t="s">
        <v>38</v>
      </c>
      <c r="F19" s="27"/>
      <c r="G19" s="16">
        <f t="shared" si="0"/>
        <v>0</v>
      </c>
    </row>
    <row r="20" spans="1:7" ht="31.5" customHeight="1" x14ac:dyDescent="0.35">
      <c r="A20" s="13">
        <f t="shared" si="1"/>
        <v>12</v>
      </c>
      <c r="B20" s="20" t="s">
        <v>96</v>
      </c>
      <c r="C20" s="19">
        <v>16000.2</v>
      </c>
      <c r="D20" s="18">
        <v>3172</v>
      </c>
      <c r="E20" s="17" t="s">
        <v>38</v>
      </c>
      <c r="F20" s="27"/>
      <c r="G20" s="16">
        <f t="shared" si="0"/>
        <v>0</v>
      </c>
    </row>
    <row r="21" spans="1:7" ht="31.5" customHeight="1" x14ac:dyDescent="0.35">
      <c r="A21" s="13">
        <f t="shared" si="1"/>
        <v>13</v>
      </c>
      <c r="B21" s="20" t="s">
        <v>95</v>
      </c>
      <c r="C21" s="19">
        <v>16000.2</v>
      </c>
      <c r="D21" s="18">
        <v>386</v>
      </c>
      <c r="E21" s="17" t="s">
        <v>38</v>
      </c>
      <c r="F21" s="27"/>
      <c r="G21" s="16">
        <f t="shared" si="0"/>
        <v>0</v>
      </c>
    </row>
    <row r="22" spans="1:7" ht="31.5" customHeight="1" x14ac:dyDescent="0.35">
      <c r="A22" s="13">
        <f t="shared" si="1"/>
        <v>14</v>
      </c>
      <c r="B22" s="20" t="s">
        <v>94</v>
      </c>
      <c r="C22" s="19">
        <v>16000.2</v>
      </c>
      <c r="D22" s="18">
        <v>11</v>
      </c>
      <c r="E22" s="17" t="s">
        <v>22</v>
      </c>
      <c r="F22" s="27"/>
      <c r="G22" s="16">
        <f t="shared" si="0"/>
        <v>0</v>
      </c>
    </row>
    <row r="23" spans="1:7" ht="31.5" customHeight="1" x14ac:dyDescent="0.35">
      <c r="A23" s="13">
        <f t="shared" si="1"/>
        <v>15</v>
      </c>
      <c r="B23" s="20" t="s">
        <v>93</v>
      </c>
      <c r="C23" s="19">
        <v>21000.44</v>
      </c>
      <c r="D23" s="18">
        <v>7</v>
      </c>
      <c r="E23" s="17" t="s">
        <v>22</v>
      </c>
      <c r="F23" s="27"/>
      <c r="G23" s="16">
        <f t="shared" si="0"/>
        <v>0</v>
      </c>
    </row>
    <row r="24" spans="1:7" ht="31.5" customHeight="1" x14ac:dyDescent="0.35">
      <c r="A24" s="13">
        <f t="shared" si="1"/>
        <v>16</v>
      </c>
      <c r="B24" s="20" t="s">
        <v>92</v>
      </c>
      <c r="C24" s="19">
        <v>16000.2</v>
      </c>
      <c r="D24" s="18">
        <v>4</v>
      </c>
      <c r="E24" s="17" t="s">
        <v>22</v>
      </c>
      <c r="F24" s="27"/>
      <c r="G24" s="16">
        <f t="shared" si="0"/>
        <v>0</v>
      </c>
    </row>
    <row r="25" spans="1:7" ht="31.5" customHeight="1" x14ac:dyDescent="0.35">
      <c r="A25" s="13">
        <f t="shared" si="1"/>
        <v>17</v>
      </c>
      <c r="B25" s="20" t="s">
        <v>91</v>
      </c>
      <c r="C25" s="19" t="s">
        <v>32</v>
      </c>
      <c r="D25" s="18">
        <v>5606</v>
      </c>
      <c r="E25" s="17" t="s">
        <v>30</v>
      </c>
      <c r="F25" s="27"/>
      <c r="G25" s="16">
        <f t="shared" si="0"/>
        <v>0</v>
      </c>
    </row>
    <row r="26" spans="1:7" ht="31.5" customHeight="1" x14ac:dyDescent="0.35">
      <c r="A26" s="13">
        <f t="shared" si="1"/>
        <v>18</v>
      </c>
      <c r="B26" s="20" t="s">
        <v>90</v>
      </c>
      <c r="C26" s="19">
        <v>21000.13</v>
      </c>
      <c r="D26" s="18">
        <v>30</v>
      </c>
      <c r="E26" s="17" t="s">
        <v>38</v>
      </c>
      <c r="F26" s="27"/>
      <c r="G26" s="16">
        <f t="shared" si="0"/>
        <v>0</v>
      </c>
    </row>
    <row r="27" spans="1:7" ht="31.5" customHeight="1" x14ac:dyDescent="0.35">
      <c r="A27" s="13">
        <f t="shared" si="1"/>
        <v>19</v>
      </c>
      <c r="B27" s="20" t="s">
        <v>89</v>
      </c>
      <c r="C27" s="19" t="s">
        <v>87</v>
      </c>
      <c r="D27" s="18">
        <v>20</v>
      </c>
      <c r="E27" s="17" t="s">
        <v>81</v>
      </c>
      <c r="F27" s="27"/>
      <c r="G27" s="16">
        <f t="shared" si="0"/>
        <v>0</v>
      </c>
    </row>
    <row r="28" spans="1:7" ht="31.5" customHeight="1" x14ac:dyDescent="0.35">
      <c r="A28" s="13">
        <f t="shared" si="1"/>
        <v>20</v>
      </c>
      <c r="B28" s="20" t="s">
        <v>88</v>
      </c>
      <c r="C28" s="19" t="s">
        <v>87</v>
      </c>
      <c r="D28" s="18">
        <v>8</v>
      </c>
      <c r="E28" s="17" t="s">
        <v>81</v>
      </c>
      <c r="F28" s="27"/>
      <c r="G28" s="16">
        <f t="shared" si="0"/>
        <v>0</v>
      </c>
    </row>
    <row r="29" spans="1:7" ht="31.5" customHeight="1" x14ac:dyDescent="0.35">
      <c r="A29" s="13">
        <f t="shared" si="1"/>
        <v>21</v>
      </c>
      <c r="B29" s="20" t="s">
        <v>86</v>
      </c>
      <c r="C29" s="19" t="s">
        <v>85</v>
      </c>
      <c r="D29" s="18">
        <v>10375</v>
      </c>
      <c r="E29" s="17" t="s">
        <v>20</v>
      </c>
      <c r="F29" s="27"/>
      <c r="G29" s="16">
        <f t="shared" si="0"/>
        <v>0</v>
      </c>
    </row>
    <row r="30" spans="1:7" ht="31.5" customHeight="1" x14ac:dyDescent="0.35">
      <c r="A30" s="13">
        <f t="shared" si="1"/>
        <v>22</v>
      </c>
      <c r="B30" s="20" t="s">
        <v>84</v>
      </c>
      <c r="C30" s="19">
        <v>16000.5</v>
      </c>
      <c r="D30" s="18">
        <v>1500</v>
      </c>
      <c r="E30" s="17" t="s">
        <v>20</v>
      </c>
      <c r="F30" s="27"/>
      <c r="G30" s="16">
        <f t="shared" si="0"/>
        <v>0</v>
      </c>
    </row>
    <row r="31" spans="1:7" ht="31.5" customHeight="1" x14ac:dyDescent="0.35">
      <c r="A31" s="13">
        <f t="shared" si="1"/>
        <v>23</v>
      </c>
      <c r="B31" s="20" t="s">
        <v>83</v>
      </c>
      <c r="C31" s="19" t="s">
        <v>82</v>
      </c>
      <c r="D31" s="18">
        <v>9.3000000000000007</v>
      </c>
      <c r="E31" s="17" t="s">
        <v>81</v>
      </c>
      <c r="F31" s="27"/>
      <c r="G31" s="16">
        <f t="shared" si="0"/>
        <v>0</v>
      </c>
    </row>
    <row r="32" spans="1:7" ht="31.5" customHeight="1" x14ac:dyDescent="0.35">
      <c r="A32" s="13">
        <f t="shared" si="1"/>
        <v>24</v>
      </c>
      <c r="B32" s="20" t="s">
        <v>80</v>
      </c>
      <c r="C32" s="19">
        <v>21000.45</v>
      </c>
      <c r="D32" s="18">
        <v>700</v>
      </c>
      <c r="E32" s="17" t="s">
        <v>20</v>
      </c>
      <c r="F32" s="27"/>
      <c r="G32" s="16">
        <f t="shared" si="0"/>
        <v>0</v>
      </c>
    </row>
    <row r="33" spans="1:7" ht="31.5" customHeight="1" x14ac:dyDescent="0.35">
      <c r="A33" s="13">
        <f t="shared" si="1"/>
        <v>25</v>
      </c>
      <c r="B33" s="20" t="s">
        <v>79</v>
      </c>
      <c r="C33" s="19" t="s">
        <v>77</v>
      </c>
      <c r="D33" s="18">
        <v>126</v>
      </c>
      <c r="E33" s="17" t="s">
        <v>25</v>
      </c>
      <c r="F33" s="27"/>
      <c r="G33" s="16">
        <f t="shared" si="0"/>
        <v>0</v>
      </c>
    </row>
    <row r="34" spans="1:7" ht="31.5" customHeight="1" x14ac:dyDescent="0.35">
      <c r="A34" s="13">
        <f t="shared" si="1"/>
        <v>26</v>
      </c>
      <c r="B34" s="20" t="s">
        <v>78</v>
      </c>
      <c r="C34" s="19" t="s">
        <v>77</v>
      </c>
      <c r="D34" s="18">
        <v>174</v>
      </c>
      <c r="E34" s="17" t="s">
        <v>25</v>
      </c>
      <c r="F34" s="27"/>
      <c r="G34" s="16">
        <f t="shared" si="0"/>
        <v>0</v>
      </c>
    </row>
    <row r="35" spans="1:7" ht="31.5" customHeight="1" x14ac:dyDescent="0.35">
      <c r="A35" s="13">
        <f t="shared" si="1"/>
        <v>27</v>
      </c>
      <c r="B35" s="20" t="s">
        <v>76</v>
      </c>
      <c r="C35" s="19">
        <v>21000.11</v>
      </c>
      <c r="D35" s="18">
        <v>1</v>
      </c>
      <c r="E35" s="17" t="s">
        <v>74</v>
      </c>
      <c r="F35" s="27"/>
      <c r="G35" s="16">
        <f t="shared" si="0"/>
        <v>0</v>
      </c>
    </row>
    <row r="36" spans="1:7" ht="31.5" customHeight="1" x14ac:dyDescent="0.35">
      <c r="A36" s="13">
        <f t="shared" si="1"/>
        <v>28</v>
      </c>
      <c r="B36" s="20" t="s">
        <v>75</v>
      </c>
      <c r="C36" s="19">
        <v>21000.11</v>
      </c>
      <c r="D36" s="18">
        <v>1</v>
      </c>
      <c r="E36" s="17" t="s">
        <v>74</v>
      </c>
      <c r="F36" s="27"/>
      <c r="G36" s="16">
        <f t="shared" si="0"/>
        <v>0</v>
      </c>
    </row>
    <row r="37" spans="1:7" ht="31.5" customHeight="1" x14ac:dyDescent="0.35">
      <c r="A37" s="13">
        <f t="shared" si="1"/>
        <v>29</v>
      </c>
      <c r="B37" s="20" t="s">
        <v>73</v>
      </c>
      <c r="C37" s="19">
        <v>4000.2</v>
      </c>
      <c r="D37" s="18">
        <v>5440</v>
      </c>
      <c r="E37" s="17" t="s">
        <v>25</v>
      </c>
      <c r="F37" s="27"/>
      <c r="G37" s="16">
        <f t="shared" si="0"/>
        <v>0</v>
      </c>
    </row>
    <row r="38" spans="1:7" ht="31.5" customHeight="1" x14ac:dyDescent="0.35">
      <c r="A38" s="13">
        <f t="shared" si="1"/>
        <v>30</v>
      </c>
      <c r="B38" s="20" t="s">
        <v>72</v>
      </c>
      <c r="C38" s="19">
        <v>4000.4</v>
      </c>
      <c r="D38" s="18">
        <v>1230</v>
      </c>
      <c r="E38" s="17" t="s">
        <v>25</v>
      </c>
      <c r="F38" s="27"/>
      <c r="G38" s="16">
        <f t="shared" si="0"/>
        <v>0</v>
      </c>
    </row>
    <row r="39" spans="1:7" ht="31.5" customHeight="1" x14ac:dyDescent="0.35">
      <c r="A39" s="13">
        <f t="shared" si="1"/>
        <v>31</v>
      </c>
      <c r="B39" s="20" t="s">
        <v>71</v>
      </c>
      <c r="C39" s="19">
        <v>4000.5</v>
      </c>
      <c r="D39" s="18">
        <v>100</v>
      </c>
      <c r="E39" s="17" t="s">
        <v>25</v>
      </c>
      <c r="F39" s="27"/>
      <c r="G39" s="16">
        <f t="shared" si="0"/>
        <v>0</v>
      </c>
    </row>
    <row r="40" spans="1:7" ht="31.5" customHeight="1" x14ac:dyDescent="0.35">
      <c r="A40" s="13">
        <f t="shared" si="1"/>
        <v>32</v>
      </c>
      <c r="B40" s="20" t="s">
        <v>70</v>
      </c>
      <c r="C40" s="19">
        <v>4000.6</v>
      </c>
      <c r="D40" s="18">
        <v>50</v>
      </c>
      <c r="E40" s="17" t="s">
        <v>25</v>
      </c>
      <c r="F40" s="27"/>
      <c r="G40" s="16">
        <f t="shared" si="0"/>
        <v>0</v>
      </c>
    </row>
    <row r="41" spans="1:7" ht="31.5" customHeight="1" x14ac:dyDescent="0.35">
      <c r="A41" s="13">
        <f t="shared" si="1"/>
        <v>33</v>
      </c>
      <c r="B41" s="20" t="s">
        <v>69</v>
      </c>
      <c r="C41" s="19">
        <v>21000.15</v>
      </c>
      <c r="D41" s="18">
        <v>2100</v>
      </c>
      <c r="E41" s="17" t="s">
        <v>25</v>
      </c>
      <c r="F41" s="27"/>
      <c r="G41" s="16">
        <f t="shared" ref="G41:G72" si="2">D41*F41</f>
        <v>0</v>
      </c>
    </row>
    <row r="42" spans="1:7" ht="31.5" customHeight="1" x14ac:dyDescent="0.35">
      <c r="A42" s="13">
        <f t="shared" ref="A42:A73" si="3">A41+1</f>
        <v>34</v>
      </c>
      <c r="B42" s="20" t="s">
        <v>68</v>
      </c>
      <c r="C42" s="19">
        <v>21000.15</v>
      </c>
      <c r="D42" s="18">
        <v>1900</v>
      </c>
      <c r="E42" s="17" t="s">
        <v>25</v>
      </c>
      <c r="F42" s="27"/>
      <c r="G42" s="16">
        <f t="shared" si="2"/>
        <v>0</v>
      </c>
    </row>
    <row r="43" spans="1:7" ht="31.5" customHeight="1" x14ac:dyDescent="0.35">
      <c r="A43" s="13">
        <f t="shared" si="3"/>
        <v>35</v>
      </c>
      <c r="B43" s="20" t="s">
        <v>67</v>
      </c>
      <c r="C43" s="19">
        <v>21000.16</v>
      </c>
      <c r="D43" s="18">
        <v>6320</v>
      </c>
      <c r="E43" s="17" t="s">
        <v>25</v>
      </c>
      <c r="F43" s="27"/>
      <c r="G43" s="16">
        <f t="shared" si="2"/>
        <v>0</v>
      </c>
    </row>
    <row r="44" spans="1:7" ht="31.5" customHeight="1" x14ac:dyDescent="0.35">
      <c r="A44" s="13">
        <f t="shared" si="3"/>
        <v>36</v>
      </c>
      <c r="B44" s="20" t="s">
        <v>66</v>
      </c>
      <c r="C44" s="19">
        <v>21000.16</v>
      </c>
      <c r="D44" s="18">
        <v>4550</v>
      </c>
      <c r="E44" s="17" t="s">
        <v>25</v>
      </c>
      <c r="F44" s="27"/>
      <c r="G44" s="16">
        <f t="shared" si="2"/>
        <v>0</v>
      </c>
    </row>
    <row r="45" spans="1:7" ht="31.5" customHeight="1" x14ac:dyDescent="0.35">
      <c r="A45" s="13">
        <f t="shared" si="3"/>
        <v>37</v>
      </c>
      <c r="B45" s="20" t="s">
        <v>65</v>
      </c>
      <c r="C45" s="19">
        <v>21000.17</v>
      </c>
      <c r="D45" s="18">
        <v>18200</v>
      </c>
      <c r="E45" s="17" t="s">
        <v>25</v>
      </c>
      <c r="F45" s="27"/>
      <c r="G45" s="16">
        <f t="shared" si="2"/>
        <v>0</v>
      </c>
    </row>
    <row r="46" spans="1:7" ht="31.5" customHeight="1" x14ac:dyDescent="0.35">
      <c r="A46" s="13">
        <f t="shared" si="3"/>
        <v>38</v>
      </c>
      <c r="B46" s="20" t="s">
        <v>64</v>
      </c>
      <c r="C46" s="19">
        <v>21000.27</v>
      </c>
      <c r="D46" s="18">
        <v>530</v>
      </c>
      <c r="E46" s="17" t="s">
        <v>25</v>
      </c>
      <c r="F46" s="27"/>
      <c r="G46" s="16">
        <f t="shared" si="2"/>
        <v>0</v>
      </c>
    </row>
    <row r="47" spans="1:7" ht="31.5" customHeight="1" x14ac:dyDescent="0.35">
      <c r="A47" s="13">
        <f t="shared" si="3"/>
        <v>39</v>
      </c>
      <c r="B47" s="20" t="s">
        <v>63</v>
      </c>
      <c r="C47" s="19">
        <v>21000.28</v>
      </c>
      <c r="D47" s="18">
        <v>270</v>
      </c>
      <c r="E47" s="17" t="s">
        <v>25</v>
      </c>
      <c r="F47" s="27"/>
      <c r="G47" s="16">
        <f t="shared" si="2"/>
        <v>0</v>
      </c>
    </row>
    <row r="48" spans="1:7" ht="31.5" customHeight="1" x14ac:dyDescent="0.35">
      <c r="A48" s="13">
        <f t="shared" si="3"/>
        <v>40</v>
      </c>
      <c r="B48" s="20" t="s">
        <v>62</v>
      </c>
      <c r="C48" s="19">
        <v>21000.26</v>
      </c>
      <c r="D48" s="18">
        <v>610</v>
      </c>
      <c r="E48" s="17" t="s">
        <v>38</v>
      </c>
      <c r="F48" s="27"/>
      <c r="G48" s="16">
        <f t="shared" si="2"/>
        <v>0</v>
      </c>
    </row>
    <row r="49" spans="1:7" ht="31.5" customHeight="1" x14ac:dyDescent="0.35">
      <c r="A49" s="13">
        <f t="shared" si="3"/>
        <v>41</v>
      </c>
      <c r="B49" s="20" t="s">
        <v>61</v>
      </c>
      <c r="C49" s="19" t="s">
        <v>60</v>
      </c>
      <c r="D49" s="18">
        <v>260</v>
      </c>
      <c r="E49" s="17" t="s">
        <v>27</v>
      </c>
      <c r="F49" s="27"/>
      <c r="G49" s="16">
        <f t="shared" si="2"/>
        <v>0</v>
      </c>
    </row>
    <row r="50" spans="1:7" ht="31.5" customHeight="1" x14ac:dyDescent="0.35">
      <c r="A50" s="13">
        <f t="shared" si="3"/>
        <v>42</v>
      </c>
      <c r="B50" s="20" t="s">
        <v>59</v>
      </c>
      <c r="C50" s="19">
        <v>21000.35</v>
      </c>
      <c r="D50" s="18">
        <v>1200</v>
      </c>
      <c r="E50" s="17" t="s">
        <v>27</v>
      </c>
      <c r="F50" s="27"/>
      <c r="G50" s="16">
        <f t="shared" si="2"/>
        <v>0</v>
      </c>
    </row>
    <row r="51" spans="1:7" ht="31.5" customHeight="1" x14ac:dyDescent="0.35">
      <c r="A51" s="13">
        <f t="shared" si="3"/>
        <v>43</v>
      </c>
      <c r="B51" s="20" t="s">
        <v>58</v>
      </c>
      <c r="C51" s="19">
        <v>21000.36</v>
      </c>
      <c r="D51" s="18">
        <v>25</v>
      </c>
      <c r="E51" s="17" t="s">
        <v>27</v>
      </c>
      <c r="F51" s="27"/>
      <c r="G51" s="16">
        <f t="shared" si="2"/>
        <v>0</v>
      </c>
    </row>
    <row r="52" spans="1:7" ht="31.5" customHeight="1" x14ac:dyDescent="0.35">
      <c r="A52" s="13">
        <f t="shared" si="3"/>
        <v>44</v>
      </c>
      <c r="B52" s="20" t="s">
        <v>57</v>
      </c>
      <c r="C52" s="19" t="s">
        <v>54</v>
      </c>
      <c r="D52" s="18">
        <v>103</v>
      </c>
      <c r="E52" s="17" t="s">
        <v>38</v>
      </c>
      <c r="F52" s="27"/>
      <c r="G52" s="16">
        <f t="shared" si="2"/>
        <v>0</v>
      </c>
    </row>
    <row r="53" spans="1:7" ht="31.5" customHeight="1" x14ac:dyDescent="0.35">
      <c r="A53" s="13">
        <f t="shared" si="3"/>
        <v>45</v>
      </c>
      <c r="B53" s="20" t="s">
        <v>56</v>
      </c>
      <c r="C53" s="19" t="s">
        <v>54</v>
      </c>
      <c r="D53" s="18">
        <v>126</v>
      </c>
      <c r="E53" s="17" t="s">
        <v>38</v>
      </c>
      <c r="F53" s="27"/>
      <c r="G53" s="16">
        <f t="shared" si="2"/>
        <v>0</v>
      </c>
    </row>
    <row r="54" spans="1:7" ht="31.5" customHeight="1" x14ac:dyDescent="0.35">
      <c r="A54" s="13">
        <f t="shared" si="3"/>
        <v>46</v>
      </c>
      <c r="B54" s="20" t="s">
        <v>55</v>
      </c>
      <c r="C54" s="19" t="s">
        <v>54</v>
      </c>
      <c r="D54" s="18">
        <v>68</v>
      </c>
      <c r="E54" s="17" t="s">
        <v>38</v>
      </c>
      <c r="F54" s="27"/>
      <c r="G54" s="16">
        <f t="shared" si="2"/>
        <v>0</v>
      </c>
    </row>
    <row r="55" spans="1:7" ht="31.5" customHeight="1" x14ac:dyDescent="0.35">
      <c r="A55" s="13">
        <f t="shared" si="3"/>
        <v>47</v>
      </c>
      <c r="B55" s="20" t="s">
        <v>53</v>
      </c>
      <c r="C55" s="19" t="s">
        <v>50</v>
      </c>
      <c r="D55" s="18">
        <v>4</v>
      </c>
      <c r="E55" s="17" t="s">
        <v>22</v>
      </c>
      <c r="F55" s="27"/>
      <c r="G55" s="16">
        <f t="shared" si="2"/>
        <v>0</v>
      </c>
    </row>
    <row r="56" spans="1:7" ht="31.5" customHeight="1" x14ac:dyDescent="0.35">
      <c r="A56" s="13">
        <f t="shared" si="3"/>
        <v>48</v>
      </c>
      <c r="B56" s="20" t="s">
        <v>52</v>
      </c>
      <c r="C56" s="19" t="s">
        <v>50</v>
      </c>
      <c r="D56" s="18">
        <v>4</v>
      </c>
      <c r="E56" s="17" t="s">
        <v>22</v>
      </c>
      <c r="F56" s="27"/>
      <c r="G56" s="16">
        <f t="shared" si="2"/>
        <v>0</v>
      </c>
    </row>
    <row r="57" spans="1:7" ht="31.5" customHeight="1" x14ac:dyDescent="0.35">
      <c r="A57" s="13">
        <f t="shared" si="3"/>
        <v>49</v>
      </c>
      <c r="B57" s="20" t="s">
        <v>51</v>
      </c>
      <c r="C57" s="19" t="s">
        <v>50</v>
      </c>
      <c r="D57" s="18">
        <v>2</v>
      </c>
      <c r="E57" s="17" t="s">
        <v>22</v>
      </c>
      <c r="F57" s="27"/>
      <c r="G57" s="16">
        <f t="shared" si="2"/>
        <v>0</v>
      </c>
    </row>
    <row r="58" spans="1:7" ht="31.5" customHeight="1" x14ac:dyDescent="0.35">
      <c r="A58" s="13">
        <f t="shared" si="3"/>
        <v>50</v>
      </c>
      <c r="B58" s="20" t="s">
        <v>49</v>
      </c>
      <c r="C58" s="19">
        <v>21000.19</v>
      </c>
      <c r="D58" s="18">
        <v>32</v>
      </c>
      <c r="E58" s="17" t="s">
        <v>38</v>
      </c>
      <c r="F58" s="27"/>
      <c r="G58" s="16">
        <f t="shared" si="2"/>
        <v>0</v>
      </c>
    </row>
    <row r="59" spans="1:7" ht="31.5" customHeight="1" x14ac:dyDescent="0.35">
      <c r="A59" s="13">
        <f t="shared" si="3"/>
        <v>51</v>
      </c>
      <c r="B59" s="20" t="s">
        <v>48</v>
      </c>
      <c r="C59" s="19">
        <v>21000.19</v>
      </c>
      <c r="D59" s="18">
        <v>39</v>
      </c>
      <c r="E59" s="17" t="s">
        <v>38</v>
      </c>
      <c r="F59" s="27"/>
      <c r="G59" s="16">
        <f t="shared" si="2"/>
        <v>0</v>
      </c>
    </row>
    <row r="60" spans="1:7" ht="31.5" customHeight="1" x14ac:dyDescent="0.35">
      <c r="A60" s="13">
        <f t="shared" si="3"/>
        <v>52</v>
      </c>
      <c r="B60" s="20" t="s">
        <v>47</v>
      </c>
      <c r="C60" s="19">
        <v>21000.21</v>
      </c>
      <c r="D60" s="18">
        <v>1</v>
      </c>
      <c r="E60" s="17" t="s">
        <v>22</v>
      </c>
      <c r="F60" s="27"/>
      <c r="G60" s="16">
        <f t="shared" si="2"/>
        <v>0</v>
      </c>
    </row>
    <row r="61" spans="1:7" ht="31.5" customHeight="1" x14ac:dyDescent="0.35">
      <c r="A61" s="13">
        <f t="shared" si="3"/>
        <v>53</v>
      </c>
      <c r="B61" s="20" t="s">
        <v>46</v>
      </c>
      <c r="C61" s="19">
        <v>21000.21</v>
      </c>
      <c r="D61" s="18">
        <v>1</v>
      </c>
      <c r="E61" s="17" t="s">
        <v>22</v>
      </c>
      <c r="F61" s="27"/>
      <c r="G61" s="16">
        <f t="shared" si="2"/>
        <v>0</v>
      </c>
    </row>
    <row r="62" spans="1:7" ht="31.5" customHeight="1" x14ac:dyDescent="0.35">
      <c r="A62" s="13">
        <f t="shared" si="3"/>
        <v>54</v>
      </c>
      <c r="B62" s="20" t="s">
        <v>45</v>
      </c>
      <c r="C62" s="19">
        <v>21000.22</v>
      </c>
      <c r="D62" s="18">
        <v>2</v>
      </c>
      <c r="E62" s="17" t="s">
        <v>22</v>
      </c>
      <c r="F62" s="27"/>
      <c r="G62" s="16">
        <f t="shared" si="2"/>
        <v>0</v>
      </c>
    </row>
    <row r="63" spans="1:7" ht="31.5" customHeight="1" x14ac:dyDescent="0.35">
      <c r="A63" s="13">
        <f t="shared" si="3"/>
        <v>55</v>
      </c>
      <c r="B63" s="20" t="s">
        <v>44</v>
      </c>
      <c r="C63" s="19">
        <v>21000.23</v>
      </c>
      <c r="D63" s="18">
        <v>60</v>
      </c>
      <c r="E63" s="17" t="s">
        <v>38</v>
      </c>
      <c r="F63" s="27"/>
      <c r="G63" s="16">
        <f t="shared" si="2"/>
        <v>0</v>
      </c>
    </row>
    <row r="64" spans="1:7" ht="31.5" customHeight="1" x14ac:dyDescent="0.35">
      <c r="A64" s="13">
        <f t="shared" si="3"/>
        <v>56</v>
      </c>
      <c r="B64" s="20" t="s">
        <v>43</v>
      </c>
      <c r="C64" s="19">
        <v>21000.240000000002</v>
      </c>
      <c r="D64" s="18">
        <v>2</v>
      </c>
      <c r="E64" s="17" t="s">
        <v>22</v>
      </c>
      <c r="F64" s="27"/>
      <c r="G64" s="16">
        <f t="shared" si="2"/>
        <v>0</v>
      </c>
    </row>
    <row r="65" spans="1:7" ht="31.5" customHeight="1" x14ac:dyDescent="0.35">
      <c r="A65" s="13">
        <f t="shared" si="3"/>
        <v>57</v>
      </c>
      <c r="B65" s="20" t="s">
        <v>42</v>
      </c>
      <c r="C65" s="19">
        <v>21000.25</v>
      </c>
      <c r="D65" s="18">
        <v>3</v>
      </c>
      <c r="E65" s="17" t="s">
        <v>22</v>
      </c>
      <c r="F65" s="27"/>
      <c r="G65" s="16">
        <f t="shared" si="2"/>
        <v>0</v>
      </c>
    </row>
    <row r="66" spans="1:7" ht="31.5" customHeight="1" x14ac:dyDescent="0.35">
      <c r="A66" s="13">
        <f t="shared" si="3"/>
        <v>58</v>
      </c>
      <c r="B66" s="20" t="s">
        <v>41</v>
      </c>
      <c r="C66" s="19">
        <v>21000.33</v>
      </c>
      <c r="D66" s="18">
        <v>42</v>
      </c>
      <c r="E66" s="17" t="s">
        <v>38</v>
      </c>
      <c r="F66" s="27"/>
      <c r="G66" s="16">
        <f t="shared" si="2"/>
        <v>0</v>
      </c>
    </row>
    <row r="67" spans="1:7" ht="31.5" customHeight="1" x14ac:dyDescent="0.35">
      <c r="A67" s="13">
        <f t="shared" si="3"/>
        <v>59</v>
      </c>
      <c r="B67" s="20" t="s">
        <v>40</v>
      </c>
      <c r="C67" s="19" t="s">
        <v>39</v>
      </c>
      <c r="D67" s="18">
        <v>51</v>
      </c>
      <c r="E67" s="17" t="s">
        <v>38</v>
      </c>
      <c r="F67" s="27"/>
      <c r="G67" s="16">
        <f t="shared" si="2"/>
        <v>0</v>
      </c>
    </row>
    <row r="68" spans="1:7" ht="31.5" customHeight="1" x14ac:dyDescent="0.35">
      <c r="A68" s="13">
        <f t="shared" si="3"/>
        <v>60</v>
      </c>
      <c r="B68" s="20" t="s">
        <v>37</v>
      </c>
      <c r="C68" s="19" t="s">
        <v>36</v>
      </c>
      <c r="D68" s="18">
        <v>240</v>
      </c>
      <c r="E68" s="17" t="s">
        <v>30</v>
      </c>
      <c r="F68" s="27"/>
      <c r="G68" s="16">
        <f t="shared" si="2"/>
        <v>0</v>
      </c>
    </row>
    <row r="69" spans="1:7" ht="31.5" customHeight="1" x14ac:dyDescent="0.35">
      <c r="A69" s="13">
        <f t="shared" si="3"/>
        <v>61</v>
      </c>
      <c r="B69" s="20" t="s">
        <v>35</v>
      </c>
      <c r="C69" s="19" t="s">
        <v>32</v>
      </c>
      <c r="D69" s="18">
        <v>675</v>
      </c>
      <c r="E69" s="17" t="s">
        <v>20</v>
      </c>
      <c r="F69" s="27"/>
      <c r="G69" s="16">
        <f t="shared" si="2"/>
        <v>0</v>
      </c>
    </row>
    <row r="70" spans="1:7" ht="31.5" customHeight="1" x14ac:dyDescent="0.35">
      <c r="A70" s="13">
        <f t="shared" si="3"/>
        <v>62</v>
      </c>
      <c r="B70" s="20" t="s">
        <v>34</v>
      </c>
      <c r="C70" s="19" t="s">
        <v>32</v>
      </c>
      <c r="D70" s="18">
        <v>2447</v>
      </c>
      <c r="E70" s="17" t="s">
        <v>30</v>
      </c>
      <c r="F70" s="27"/>
      <c r="G70" s="16">
        <f t="shared" si="2"/>
        <v>0</v>
      </c>
    </row>
    <row r="71" spans="1:7" ht="31.5" customHeight="1" x14ac:dyDescent="0.35">
      <c r="A71" s="13">
        <f t="shared" si="3"/>
        <v>63</v>
      </c>
      <c r="B71" s="20" t="s">
        <v>33</v>
      </c>
      <c r="C71" s="19" t="s">
        <v>32</v>
      </c>
      <c r="D71" s="18">
        <v>3122</v>
      </c>
      <c r="E71" s="17" t="s">
        <v>30</v>
      </c>
      <c r="F71" s="27"/>
      <c r="G71" s="16">
        <f t="shared" si="2"/>
        <v>0</v>
      </c>
    </row>
    <row r="72" spans="1:7" ht="31.5" customHeight="1" x14ac:dyDescent="0.35">
      <c r="A72" s="13">
        <f t="shared" si="3"/>
        <v>64</v>
      </c>
      <c r="B72" s="20" t="s">
        <v>31</v>
      </c>
      <c r="C72" s="19">
        <v>21000.34</v>
      </c>
      <c r="D72" s="18">
        <v>2122</v>
      </c>
      <c r="E72" s="17" t="s">
        <v>30</v>
      </c>
      <c r="F72" s="27"/>
      <c r="G72" s="16">
        <f t="shared" si="2"/>
        <v>0</v>
      </c>
    </row>
    <row r="73" spans="1:7" ht="31.5" customHeight="1" x14ac:dyDescent="0.35">
      <c r="A73" s="13">
        <f t="shared" si="3"/>
        <v>65</v>
      </c>
      <c r="B73" s="20" t="s">
        <v>29</v>
      </c>
      <c r="C73" s="19">
        <v>21000.37</v>
      </c>
      <c r="D73" s="18">
        <v>100</v>
      </c>
      <c r="E73" s="17" t="s">
        <v>27</v>
      </c>
      <c r="F73" s="27"/>
      <c r="G73" s="16">
        <f t="shared" ref="G73:G104" si="4">D73*F73</f>
        <v>0</v>
      </c>
    </row>
    <row r="74" spans="1:7" ht="31.5" customHeight="1" x14ac:dyDescent="0.35">
      <c r="A74" s="13">
        <f t="shared" ref="A74:A79" si="5">A73+1</f>
        <v>66</v>
      </c>
      <c r="B74" s="20" t="s">
        <v>28</v>
      </c>
      <c r="C74" s="19">
        <v>21000.29</v>
      </c>
      <c r="D74" s="18">
        <v>62</v>
      </c>
      <c r="E74" s="17" t="s">
        <v>27</v>
      </c>
      <c r="F74" s="27"/>
      <c r="G74" s="16">
        <f t="shared" si="4"/>
        <v>0</v>
      </c>
    </row>
    <row r="75" spans="1:7" ht="31.5" customHeight="1" x14ac:dyDescent="0.35">
      <c r="A75" s="13">
        <f t="shared" si="5"/>
        <v>67</v>
      </c>
      <c r="B75" s="20" t="s">
        <v>26</v>
      </c>
      <c r="C75" s="19">
        <v>21000.38</v>
      </c>
      <c r="D75" s="18">
        <v>367</v>
      </c>
      <c r="E75" s="17" t="s">
        <v>25</v>
      </c>
      <c r="F75" s="27"/>
      <c r="G75" s="16">
        <f t="shared" si="4"/>
        <v>0</v>
      </c>
    </row>
    <row r="76" spans="1:7" ht="31.5" customHeight="1" x14ac:dyDescent="0.35">
      <c r="A76" s="13">
        <f t="shared" si="5"/>
        <v>68</v>
      </c>
      <c r="B76" s="20" t="s">
        <v>24</v>
      </c>
      <c r="C76" s="19">
        <v>21000.39</v>
      </c>
      <c r="D76" s="18">
        <v>1200</v>
      </c>
      <c r="E76" s="17" t="s">
        <v>22</v>
      </c>
      <c r="F76" s="27"/>
      <c r="G76" s="16">
        <f t="shared" si="4"/>
        <v>0</v>
      </c>
    </row>
    <row r="77" spans="1:7" ht="31.5" customHeight="1" x14ac:dyDescent="0.35">
      <c r="A77" s="13">
        <f t="shared" si="5"/>
        <v>69</v>
      </c>
      <c r="B77" s="20" t="s">
        <v>23</v>
      </c>
      <c r="C77" s="19">
        <v>21000.400000000001</v>
      </c>
      <c r="D77" s="18">
        <v>500</v>
      </c>
      <c r="E77" s="17" t="s">
        <v>22</v>
      </c>
      <c r="F77" s="27"/>
      <c r="G77" s="16">
        <f t="shared" si="4"/>
        <v>0</v>
      </c>
    </row>
    <row r="78" spans="1:7" ht="31.5" customHeight="1" x14ac:dyDescent="0.35">
      <c r="A78" s="13">
        <f t="shared" si="5"/>
        <v>70</v>
      </c>
      <c r="B78" s="20" t="s">
        <v>21</v>
      </c>
      <c r="C78" s="19">
        <v>21000.41</v>
      </c>
      <c r="D78" s="18">
        <v>300</v>
      </c>
      <c r="E78" s="17" t="s">
        <v>20</v>
      </c>
      <c r="F78" s="27"/>
      <c r="G78" s="16">
        <f t="shared" si="4"/>
        <v>0</v>
      </c>
    </row>
    <row r="79" spans="1:7" ht="31.5" customHeight="1" x14ac:dyDescent="0.35">
      <c r="A79" s="13">
        <f t="shared" si="5"/>
        <v>71</v>
      </c>
      <c r="B79" s="20" t="s">
        <v>19</v>
      </c>
      <c r="C79" s="19">
        <v>21000.42</v>
      </c>
      <c r="D79" s="18">
        <v>20</v>
      </c>
      <c r="E79" s="17" t="s">
        <v>18</v>
      </c>
      <c r="F79" s="27"/>
      <c r="G79" s="16">
        <f t="shared" si="4"/>
        <v>0</v>
      </c>
    </row>
    <row r="80" spans="1:7" ht="10.25" customHeight="1" x14ac:dyDescent="0.35">
      <c r="A80" s="2"/>
    </row>
    <row r="81" spans="1:7" ht="25.25" customHeight="1" x14ac:dyDescent="0.35">
      <c r="F81" s="5" t="s">
        <v>6</v>
      </c>
      <c r="G81" s="15">
        <f>SUM(G9:G79)</f>
        <v>0</v>
      </c>
    </row>
    <row r="82" spans="1:7" ht="10.25" customHeight="1" x14ac:dyDescent="0.35">
      <c r="F82" s="5"/>
      <c r="G82" s="14"/>
    </row>
    <row r="83" spans="1:7" ht="25.25" customHeight="1" x14ac:dyDescent="0.35">
      <c r="A83" s="13">
        <f>A79+1</f>
        <v>72</v>
      </c>
      <c r="B83" s="12" t="s">
        <v>5</v>
      </c>
      <c r="C83" s="11"/>
      <c r="D83" s="11"/>
      <c r="E83" s="10"/>
      <c r="F83" s="9" t="s">
        <v>4</v>
      </c>
      <c r="G83" s="8">
        <f>ROUNDUP(G81*0.05,-1)</f>
        <v>0</v>
      </c>
    </row>
    <row r="84" spans="1:7" ht="10.25" customHeight="1" thickBot="1" x14ac:dyDescent="0.4">
      <c r="D84" s="2"/>
      <c r="E84" s="2"/>
      <c r="F84" s="7"/>
      <c r="G84" s="6"/>
    </row>
    <row r="85" spans="1:7" ht="25.25" customHeight="1" thickBot="1" x14ac:dyDescent="0.4">
      <c r="B85" s="1" t="s">
        <v>3</v>
      </c>
      <c r="F85" s="5" t="s">
        <v>2</v>
      </c>
      <c r="G85" s="4">
        <f>G81+G83</f>
        <v>0</v>
      </c>
    </row>
    <row r="86" spans="1:7" x14ac:dyDescent="0.35">
      <c r="B86" s="29"/>
      <c r="C86" s="29"/>
      <c r="D86" s="29"/>
      <c r="E86" s="29"/>
      <c r="F86" s="29"/>
      <c r="G86" s="1" t="s">
        <v>1</v>
      </c>
    </row>
    <row r="87" spans="1:7" x14ac:dyDescent="0.35">
      <c r="B87" s="30"/>
      <c r="C87" s="30"/>
      <c r="D87" s="30"/>
      <c r="E87" s="30"/>
      <c r="F87" s="31"/>
      <c r="G87" s="3" t="s">
        <v>0</v>
      </c>
    </row>
    <row r="88" spans="1:7" ht="10.25" customHeight="1" thickBot="1" x14ac:dyDescent="0.4">
      <c r="E88" s="2"/>
      <c r="F88" s="2"/>
      <c r="G88" s="2"/>
    </row>
    <row r="89" spans="1:7" ht="16.5" thickBot="1" x14ac:dyDescent="0.4">
      <c r="B89" s="32" t="s">
        <v>109</v>
      </c>
      <c r="C89" s="33"/>
      <c r="D89" s="33"/>
      <c r="E89" s="34"/>
      <c r="F89" s="35"/>
      <c r="G89" s="36"/>
    </row>
    <row r="90" spans="1:7" x14ac:dyDescent="0.35">
      <c r="C90" s="2"/>
      <c r="E90" s="2"/>
      <c r="F90" s="2"/>
      <c r="G90" s="2"/>
    </row>
    <row r="91" spans="1:7" ht="20" x14ac:dyDescent="0.35">
      <c r="B91" s="39" t="s">
        <v>110</v>
      </c>
      <c r="C91" s="2"/>
    </row>
    <row r="92" spans="1:7" x14ac:dyDescent="0.35">
      <c r="C92" s="2"/>
      <c r="D92" s="2"/>
      <c r="E92" s="2"/>
    </row>
    <row r="93" spans="1:7" x14ac:dyDescent="0.35">
      <c r="B93" s="40"/>
      <c r="C93" s="40"/>
      <c r="D93" s="40"/>
      <c r="E93" s="40"/>
      <c r="F93" s="40"/>
      <c r="G93" s="40"/>
    </row>
    <row r="94" spans="1:7" x14ac:dyDescent="0.35">
      <c r="B94" s="1" t="s">
        <v>111</v>
      </c>
      <c r="F94" s="1" t="s">
        <v>112</v>
      </c>
    </row>
    <row r="96" spans="1:7" ht="20" x14ac:dyDescent="0.35">
      <c r="B96" s="39" t="s">
        <v>113</v>
      </c>
      <c r="C96" s="2"/>
    </row>
    <row r="97" spans="2:7" x14ac:dyDescent="0.35">
      <c r="C97" s="2"/>
      <c r="D97" s="2"/>
      <c r="E97" s="2"/>
    </row>
    <row r="98" spans="2:7" x14ac:dyDescent="0.35">
      <c r="B98" s="40"/>
      <c r="C98" s="40"/>
      <c r="D98" s="40"/>
      <c r="E98" s="40"/>
      <c r="F98" s="40"/>
      <c r="G98" s="40"/>
    </row>
    <row r="99" spans="2:7" x14ac:dyDescent="0.35">
      <c r="B99" s="1" t="s">
        <v>111</v>
      </c>
      <c r="F99" s="1" t="s">
        <v>112</v>
      </c>
    </row>
    <row r="102" spans="2:7" x14ac:dyDescent="0.35">
      <c r="B102" s="1" t="s">
        <v>114</v>
      </c>
    </row>
  </sheetData>
  <mergeCells count="4">
    <mergeCell ref="A1:G1"/>
    <mergeCell ref="A3:G3"/>
    <mergeCell ref="A4:G4"/>
    <mergeCell ref="A6:G6"/>
  </mergeCells>
  <pageMargins left="0.45" right="0.45" top="0.5" bottom="0.5" header="0.3" footer="0.3"/>
  <pageSetup scale="80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FCEFA-5F34-427A-88AB-04C2367C5433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Bid Proposal - no links</vt:lpstr>
      <vt:lpstr>Sheet1</vt:lpstr>
      <vt:lpstr>'Bid Proposal - no links'!_Hlk166771877</vt:lpstr>
      <vt:lpstr>'Bid Proposal - no links'!Print_Area</vt:lpstr>
    </vt:vector>
  </TitlesOfParts>
  <Company>HDR,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Trefzger, Kenneth</dc:creator>
  <cp:lastModifiedBy>Billy Lee</cp:lastModifiedBy>
  <dcterms:created xsi:type="dcterms:W3CDTF">2025-02-06T15:51:13Z</dcterms:created>
  <dcterms:modified xsi:type="dcterms:W3CDTF">2025-02-07T20:05:16Z</dcterms:modified>
</cp:coreProperties>
</file>