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autoCompressPictures="0"/>
  <mc:AlternateContent xmlns:mc="http://schemas.openxmlformats.org/markup-compatibility/2006">
    <mc:Choice Requires="x15">
      <x15ac:absPath xmlns:x15ac="http://schemas.microsoft.com/office/spreadsheetml/2010/11/ac" url="\\10.54.234.115\ncorr\Procurement\NCORR RFPs\2023 Modular_90 homes_19-IFB-xxxxxxxxx-DAD\"/>
    </mc:Choice>
  </mc:AlternateContent>
  <xr:revisionPtr revIDLastSave="0" documentId="13_ncr:1_{4FA73262-C753-4760-89C7-21BF8903CC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ttachment A Pricing" sheetId="2" r:id="rId1"/>
  </sheets>
  <definedNames>
    <definedName name="_xlnm._FilterDatabase" localSheetId="0" hidden="1">'Attachment A Pricing'!$A$7:$J$107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7" i="2" l="1"/>
  <c r="J70" i="2"/>
  <c r="J32" i="2"/>
  <c r="J22" i="2"/>
  <c r="J30" i="2"/>
  <c r="J99" i="2"/>
  <c r="J100" i="2"/>
  <c r="J101" i="2"/>
  <c r="J102" i="2"/>
  <c r="J103" i="2"/>
  <c r="J104" i="2"/>
  <c r="J105" i="2"/>
  <c r="J106" i="2"/>
  <c r="J98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73" i="2"/>
  <c r="J58" i="2"/>
  <c r="J59" i="2"/>
  <c r="J60" i="2"/>
  <c r="J61" i="2"/>
  <c r="J62" i="2"/>
  <c r="J63" i="2"/>
  <c r="J64" i="2"/>
  <c r="J65" i="2"/>
  <c r="J66" i="2"/>
  <c r="J67" i="2"/>
  <c r="J68" i="2"/>
  <c r="J69" i="2"/>
  <c r="J57" i="2"/>
  <c r="J51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2" i="2"/>
  <c r="J53" i="2"/>
  <c r="J54" i="2"/>
  <c r="J55" i="2"/>
  <c r="J35" i="2"/>
  <c r="J25" i="2"/>
  <c r="J26" i="2"/>
  <c r="J27" i="2"/>
  <c r="J28" i="2"/>
  <c r="J29" i="2"/>
  <c r="J31" i="2"/>
  <c r="J17" i="2"/>
  <c r="J9" i="2"/>
  <c r="J10" i="2"/>
  <c r="J11" i="2"/>
  <c r="J12" i="2"/>
  <c r="J13" i="2"/>
  <c r="J14" i="2"/>
  <c r="J15" i="2"/>
  <c r="J16" i="2"/>
  <c r="J18" i="2"/>
  <c r="J19" i="2"/>
  <c r="J20" i="2"/>
  <c r="J21" i="2"/>
  <c r="J23" i="2"/>
  <c r="J109" i="2" l="1"/>
</calcChain>
</file>

<file path=xl/sharedStrings.xml><?xml version="1.0" encoding="utf-8"?>
<sst xmlns="http://schemas.openxmlformats.org/spreadsheetml/2006/main" count="560" uniqueCount="282">
  <si>
    <t>TOTAL</t>
  </si>
  <si>
    <t>City</t>
  </si>
  <si>
    <t>County</t>
  </si>
  <si>
    <t>Final Cost</t>
  </si>
  <si>
    <t>No</t>
  </si>
  <si>
    <t>Yes</t>
  </si>
  <si>
    <t>Fayetteville</t>
  </si>
  <si>
    <t>Cumberland</t>
  </si>
  <si>
    <t>Lumberton</t>
  </si>
  <si>
    <t>Robeson</t>
  </si>
  <si>
    <t>Columbus</t>
  </si>
  <si>
    <t>Tabor City</t>
  </si>
  <si>
    <t>Whiteville</t>
  </si>
  <si>
    <t>Chadbourn</t>
  </si>
  <si>
    <t>Goldsboro</t>
  </si>
  <si>
    <t>Wayne</t>
  </si>
  <si>
    <t>Edgecombe</t>
  </si>
  <si>
    <t>Raeford</t>
  </si>
  <si>
    <t>Hoke</t>
  </si>
  <si>
    <t>Fair Bluff</t>
  </si>
  <si>
    <t>Fairmont</t>
  </si>
  <si>
    <t>Red Springs</t>
  </si>
  <si>
    <t>Colerain</t>
  </si>
  <si>
    <t>Bertie</t>
  </si>
  <si>
    <t>Windsor</t>
  </si>
  <si>
    <t>Pamlico</t>
  </si>
  <si>
    <t>Bayboro</t>
  </si>
  <si>
    <t>Orrum</t>
  </si>
  <si>
    <t>Clarkton</t>
  </si>
  <si>
    <t>Bladen</t>
  </si>
  <si>
    <t>Bladenboro</t>
  </si>
  <si>
    <t>Pender</t>
  </si>
  <si>
    <t>Carteret</t>
  </si>
  <si>
    <t>Wallace</t>
  </si>
  <si>
    <t>Duplin</t>
  </si>
  <si>
    <t>Princeville</t>
  </si>
  <si>
    <t>New Hanover</t>
  </si>
  <si>
    <t>Roseboro</t>
  </si>
  <si>
    <t>Sampson</t>
  </si>
  <si>
    <t>Riegelwood</t>
  </si>
  <si>
    <t>Project 
Number</t>
  </si>
  <si>
    <t>IFB Number:</t>
  </si>
  <si>
    <t>IFB Description:</t>
  </si>
  <si>
    <t>Vendor Name:</t>
  </si>
  <si>
    <t>[Type Vendor Name]</t>
  </si>
  <si>
    <t>Elevation 
Required 
(Y/N)</t>
  </si>
  <si>
    <t>Lump Sum 
for Elevation 
(Cap $22,000)</t>
  </si>
  <si>
    <t>Address</t>
  </si>
  <si>
    <t>APP-08219</t>
  </si>
  <si>
    <t>APP-03027</t>
  </si>
  <si>
    <t>APP-06969</t>
  </si>
  <si>
    <t>APP-00769</t>
  </si>
  <si>
    <t>APP-08082</t>
  </si>
  <si>
    <t>APP-07482</t>
  </si>
  <si>
    <t>APP-06964</t>
  </si>
  <si>
    <t>APP-00786</t>
  </si>
  <si>
    <t>APP-06362</t>
  </si>
  <si>
    <t>APP-06342</t>
  </si>
  <si>
    <t>APP-05346</t>
  </si>
  <si>
    <t>APP-08899</t>
  </si>
  <si>
    <t>APP-04561</t>
  </si>
  <si>
    <t>APP-06105</t>
  </si>
  <si>
    <t>APP-05096</t>
  </si>
  <si>
    <t>APP-06533</t>
  </si>
  <si>
    <t>APP-06695</t>
  </si>
  <si>
    <t>APP-04276</t>
  </si>
  <si>
    <t>APP-06459</t>
  </si>
  <si>
    <t>APP-04548</t>
  </si>
  <si>
    <t>APP-07049</t>
  </si>
  <si>
    <t>APP-07003</t>
  </si>
  <si>
    <t>APP-01367</t>
  </si>
  <si>
    <t>APP-05990</t>
  </si>
  <si>
    <t>APP-05349</t>
  </si>
  <si>
    <t>APP-05396</t>
  </si>
  <si>
    <t>APP-04918</t>
  </si>
  <si>
    <t>APP-03540</t>
  </si>
  <si>
    <t>APP-08544</t>
  </si>
  <si>
    <t>APP-07227</t>
  </si>
  <si>
    <t>APP-06640</t>
  </si>
  <si>
    <t>APP-05076</t>
  </si>
  <si>
    <t>APP-08997</t>
  </si>
  <si>
    <t>APP-07217</t>
  </si>
  <si>
    <t>APP-06898</t>
  </si>
  <si>
    <t>APP-05219</t>
  </si>
  <si>
    <t>APP-06510</t>
  </si>
  <si>
    <t>APP-06024</t>
  </si>
  <si>
    <t>APP-04991</t>
  </si>
  <si>
    <t>APP-08243</t>
  </si>
  <si>
    <t>APP-08907</t>
  </si>
  <si>
    <t>APP-06889</t>
  </si>
  <si>
    <t>APP-07722</t>
  </si>
  <si>
    <t>APP-04071</t>
  </si>
  <si>
    <t>APP-04745</t>
  </si>
  <si>
    <t>APP-09491</t>
  </si>
  <si>
    <t>APP-06021</t>
  </si>
  <si>
    <t>APP-07415</t>
  </si>
  <si>
    <t>APP-05972</t>
  </si>
  <si>
    <t>APP-08987</t>
  </si>
  <si>
    <t>APP-09323</t>
  </si>
  <si>
    <t>APP-08242</t>
  </si>
  <si>
    <t>APP-09730</t>
  </si>
  <si>
    <t>APP-06967</t>
  </si>
  <si>
    <t>APP-06501</t>
  </si>
  <si>
    <t>APP-07932</t>
  </si>
  <si>
    <t>APP-05286</t>
  </si>
  <si>
    <t>APP-06474</t>
  </si>
  <si>
    <t>APP-07397</t>
  </si>
  <si>
    <t>APP-09116</t>
  </si>
  <si>
    <t>APP-07206</t>
  </si>
  <si>
    <t>APP-07167</t>
  </si>
  <si>
    <t>APP-07410</t>
  </si>
  <si>
    <t>APP-05544</t>
  </si>
  <si>
    <t>APP-01436</t>
  </si>
  <si>
    <t>APP-09034</t>
  </si>
  <si>
    <t>APP-08566</t>
  </si>
  <si>
    <t>APP-05213</t>
  </si>
  <si>
    <t>APP-05449</t>
  </si>
  <si>
    <t>APP-03344</t>
  </si>
  <si>
    <t>APP-07927</t>
  </si>
  <si>
    <t>APP-08121</t>
  </si>
  <si>
    <t>APP-07543</t>
  </si>
  <si>
    <t>APP-05051</t>
  </si>
  <si>
    <t>APP-04515</t>
  </si>
  <si>
    <t>APP-04717</t>
  </si>
  <si>
    <t>APP-06504</t>
  </si>
  <si>
    <t>APP-03526</t>
  </si>
  <si>
    <t>APP-07014</t>
  </si>
  <si>
    <t>APP-08464</t>
  </si>
  <si>
    <t>APP-05321</t>
  </si>
  <si>
    <t>APP-06071</t>
  </si>
  <si>
    <t>APP-08689</t>
  </si>
  <si>
    <t>APP-06826</t>
  </si>
  <si>
    <t>APP-09372</t>
  </si>
  <si>
    <t>APP-02679</t>
  </si>
  <si>
    <t>APP-05298</t>
  </si>
  <si>
    <t>APP-07806</t>
  </si>
  <si>
    <t>189 MCINTYRE CHURCH RD</t>
  </si>
  <si>
    <t>11262 Old Highway 74</t>
  </si>
  <si>
    <t>118 codie lane</t>
  </si>
  <si>
    <t>816 Sessoms St</t>
  </si>
  <si>
    <t>611 Butler Town rd</t>
  </si>
  <si>
    <t>115 Cooper Road</t>
  </si>
  <si>
    <t>5380 County Line Rd.</t>
  </si>
  <si>
    <t>309 Beasley Street</t>
  </si>
  <si>
    <t>940 Center Rd.</t>
  </si>
  <si>
    <t>401 Mundy Street</t>
  </si>
  <si>
    <t>8524 wiregrass rd P.o box 1</t>
  </si>
  <si>
    <t>1107 Avery Street</t>
  </si>
  <si>
    <t>1256 Mack D Road</t>
  </si>
  <si>
    <t>277 Cedar Branch Rd</t>
  </si>
  <si>
    <t>106 Brantville Road</t>
  </si>
  <si>
    <t>512 N. Dickson St.</t>
  </si>
  <si>
    <t>1183 Elkton Road</t>
  </si>
  <si>
    <t>8668 Old HWY 74</t>
  </si>
  <si>
    <t>73 Troy-Willis Dr.</t>
  </si>
  <si>
    <t>120 Robeson Pines Rd</t>
  </si>
  <si>
    <t>1485 Brighten Rd</t>
  </si>
  <si>
    <t>89 Bird Cage Est</t>
  </si>
  <si>
    <t>31 Bryant St.</t>
  </si>
  <si>
    <t>628 Croatan st</t>
  </si>
  <si>
    <t>4970 NC 211 HWY W</t>
  </si>
  <si>
    <t>5576 old lumberton rd</t>
  </si>
  <si>
    <t>342 US Hwy 13/17 South</t>
  </si>
  <si>
    <t>356 Orange Street</t>
  </si>
  <si>
    <t>202 N. Mitchell Ford Rd</t>
  </si>
  <si>
    <t>748 Indian Woods Road</t>
  </si>
  <si>
    <t>7204 Hwy 17 #B</t>
  </si>
  <si>
    <t>958 Saint John Church Rd</t>
  </si>
  <si>
    <t>899 Deep Bottom RD</t>
  </si>
  <si>
    <t>1813 NC Highway 42</t>
  </si>
  <si>
    <t>192 King Tuck Rd.</t>
  </si>
  <si>
    <t>142 NE 3rd Street</t>
  </si>
  <si>
    <t>294 Auston Road</t>
  </si>
  <si>
    <t>1491 Rico Rd</t>
  </si>
  <si>
    <t>16 Loop Road</t>
  </si>
  <si>
    <t>496 Pine Cir Rd</t>
  </si>
  <si>
    <t>429 FRANK ST</t>
  </si>
  <si>
    <t>153 DEW OIL PLANT RD</t>
  </si>
  <si>
    <t>1570 Temples Point Road</t>
  </si>
  <si>
    <t>207 Bluegrass Lane</t>
  </si>
  <si>
    <t>101 Grace St.</t>
  </si>
  <si>
    <t>18 Sentells Park</t>
  </si>
  <si>
    <t>648 Merrimon Rd</t>
  </si>
  <si>
    <t>117 Tommys Drive</t>
  </si>
  <si>
    <t>3322 Burney Rd</t>
  </si>
  <si>
    <t>67 Vinegar Hill Rd</t>
  </si>
  <si>
    <t>337 Turkey Branch Rd.</t>
  </si>
  <si>
    <t>150 Prichard Ave</t>
  </si>
  <si>
    <t>84 fox st</t>
  </si>
  <si>
    <t>102 S.M.L.K.Jr.Ave</t>
  </si>
  <si>
    <t>518 Clyde Hatcher Rd</t>
  </si>
  <si>
    <t>86 McDowell</t>
  </si>
  <si>
    <t>1112 Barker St</t>
  </si>
  <si>
    <t>196 Holden Rd</t>
  </si>
  <si>
    <t>124 Jamaica Queen Lane</t>
  </si>
  <si>
    <t>2729 shaw mill rd</t>
  </si>
  <si>
    <t>161 Stelleys Tabernacle Church Road</t>
  </si>
  <si>
    <t>1805 Haywood Avenue</t>
  </si>
  <si>
    <t>88 Phoenix Road</t>
  </si>
  <si>
    <t>1579 South Chicken rd</t>
  </si>
  <si>
    <t>460 Lark Avenue</t>
  </si>
  <si>
    <t>409 South Center St</t>
  </si>
  <si>
    <t>289 Phillip Drive</t>
  </si>
  <si>
    <t>157 Hill Rd</t>
  </si>
  <si>
    <t>16871 NC Highway 71</t>
  </si>
  <si>
    <t>46 Stanley Circle</t>
  </si>
  <si>
    <t>1515 Jenkins Road</t>
  </si>
  <si>
    <t>179 Todd Britt Court</t>
  </si>
  <si>
    <t>536 Edgar Street</t>
  </si>
  <si>
    <t>3501 Hwy 46 W</t>
  </si>
  <si>
    <t>1976 Microwave Tower Road</t>
  </si>
  <si>
    <t>2122 Pony Farm Rd</t>
  </si>
  <si>
    <t>260 Carver Falls Road</t>
  </si>
  <si>
    <t>2487 Catherine Lake Rd</t>
  </si>
  <si>
    <t>2217 Murray Street</t>
  </si>
  <si>
    <t>854 Clyde Hatcher rd</t>
  </si>
  <si>
    <t>308 McKoy Street</t>
  </si>
  <si>
    <t>15404 Peabridge Rd</t>
  </si>
  <si>
    <t>1683 NC 24 and 50 Hwy</t>
  </si>
  <si>
    <t>1614 Lanvale Rd NE</t>
  </si>
  <si>
    <t>9310 NC HWY 130 BYPASS</t>
  </si>
  <si>
    <t>2668 N. Hilltop Rd</t>
  </si>
  <si>
    <t>205 N. 4th Street</t>
  </si>
  <si>
    <t>Maxton</t>
  </si>
  <si>
    <t>Rocky Point</t>
  </si>
  <si>
    <t>Maple Hill</t>
  </si>
  <si>
    <t>Evergreen</t>
  </si>
  <si>
    <t>Clarendon</t>
  </si>
  <si>
    <t>Creswell</t>
  </si>
  <si>
    <t>Jacksonville</t>
  </si>
  <si>
    <t>New Bern</t>
  </si>
  <si>
    <t>Elizabethtown</t>
  </si>
  <si>
    <t>Morehead City</t>
  </si>
  <si>
    <t>Council</t>
  </si>
  <si>
    <t>Belhaven</t>
  </si>
  <si>
    <t>Washington</t>
  </si>
  <si>
    <t>Lewiston Woodville</t>
  </si>
  <si>
    <t>Pollocksville</t>
  </si>
  <si>
    <t>St. Pauls</t>
  </si>
  <si>
    <t>Oak Island</t>
  </si>
  <si>
    <t>Rowland</t>
  </si>
  <si>
    <t>Clinton</t>
  </si>
  <si>
    <t>Havelock</t>
  </si>
  <si>
    <t>Saint Pauls</t>
  </si>
  <si>
    <t>Beaufort</t>
  </si>
  <si>
    <t>White Oak</t>
  </si>
  <si>
    <t>Richlands</t>
  </si>
  <si>
    <t>Holly Ridge</t>
  </si>
  <si>
    <t>Rockingham</t>
  </si>
  <si>
    <t>Warsaw</t>
  </si>
  <si>
    <t>Kelly</t>
  </si>
  <si>
    <t>Lumber Bridge</t>
  </si>
  <si>
    <t>Onslow</t>
  </si>
  <si>
    <t>Craven</t>
  </si>
  <si>
    <t>Jones</t>
  </si>
  <si>
    <t>Brunswick</t>
  </si>
  <si>
    <t>Richmond</t>
  </si>
  <si>
    <t>Scotland</t>
  </si>
  <si>
    <t>Northampton</t>
  </si>
  <si>
    <t>Application Number</t>
  </si>
  <si>
    <t>Y</t>
  </si>
  <si>
    <t>Hampstead</t>
  </si>
  <si>
    <t>N</t>
  </si>
  <si>
    <t>Accessibility 
Needs 
(Yes/No)</t>
  </si>
  <si>
    <t>TOTAL: Modular and Modular + Elevation - Whitney I (34)</t>
  </si>
  <si>
    <t>TOTAL: Modular and Modular + Elevation - Winston (33)</t>
  </si>
  <si>
    <t>Price Per Square Foot</t>
  </si>
  <si>
    <t>Delco</t>
  </si>
  <si>
    <t>422 West Columbus St</t>
  </si>
  <si>
    <t>APP-05783</t>
  </si>
  <si>
    <t>225 McCormick Ln.</t>
  </si>
  <si>
    <t>Wilmington</t>
  </si>
  <si>
    <t>Maysville</t>
  </si>
  <si>
    <r>
      <t xml:space="preserve">Modular - </t>
    </r>
    <r>
      <rPr>
        <b/>
        <sz val="11"/>
        <color rgb="FF0070C0"/>
        <rFont val="Calibri"/>
        <family val="2"/>
        <scheme val="minor"/>
      </rPr>
      <t>Hadley I Ranch</t>
    </r>
    <r>
      <rPr>
        <b/>
        <sz val="11"/>
        <color theme="1"/>
        <rFont val="Calibri"/>
        <family val="2"/>
        <scheme val="minor"/>
      </rPr>
      <t xml:space="preserve"> - 1234 SQFT. (15)</t>
    </r>
  </si>
  <si>
    <r>
      <t xml:space="preserve">Modular - </t>
    </r>
    <r>
      <rPr>
        <b/>
        <sz val="11"/>
        <color rgb="FF0070C0"/>
        <rFont val="Calibri"/>
        <family val="2"/>
        <scheme val="minor"/>
      </rPr>
      <t>Whitney I</t>
    </r>
    <r>
      <rPr>
        <b/>
        <sz val="11"/>
        <color theme="1"/>
        <rFont val="Calibri"/>
        <family val="2"/>
        <scheme val="minor"/>
      </rPr>
      <t xml:space="preserve"> - 1216 SQFT. (21)</t>
    </r>
  </si>
  <si>
    <r>
      <t xml:space="preserve">Modular + Elevation - </t>
    </r>
    <r>
      <rPr>
        <b/>
        <sz val="11"/>
        <color rgb="FF0070C0"/>
        <rFont val="Calibri"/>
        <family val="2"/>
        <scheme val="minor"/>
      </rPr>
      <t>Whitney I</t>
    </r>
    <r>
      <rPr>
        <b/>
        <sz val="11"/>
        <color theme="1"/>
        <rFont val="Calibri"/>
        <family val="2"/>
        <scheme val="minor"/>
      </rPr>
      <t xml:space="preserve"> - 1216 SQFT. (13)</t>
    </r>
  </si>
  <si>
    <r>
      <t xml:space="preserve">Modular - </t>
    </r>
    <r>
      <rPr>
        <b/>
        <sz val="11"/>
        <color rgb="FF0070C0"/>
        <rFont val="Calibri"/>
        <family val="2"/>
        <scheme val="minor"/>
      </rPr>
      <t>Winston</t>
    </r>
    <r>
      <rPr>
        <b/>
        <sz val="11"/>
        <color theme="1"/>
        <rFont val="Calibri"/>
        <family val="2"/>
        <scheme val="minor"/>
      </rPr>
      <t xml:space="preserve"> - 1004 SQFT. (24)</t>
    </r>
  </si>
  <si>
    <r>
      <t xml:space="preserve">Modular + Elevation - </t>
    </r>
    <r>
      <rPr>
        <b/>
        <sz val="11"/>
        <color rgb="FF0070C0"/>
        <rFont val="Calibri"/>
        <family val="2"/>
        <scheme val="minor"/>
      </rPr>
      <t>Winston</t>
    </r>
    <r>
      <rPr>
        <b/>
        <sz val="11"/>
        <color theme="1"/>
        <rFont val="Calibri"/>
        <family val="2"/>
        <scheme val="minor"/>
      </rPr>
      <t xml:space="preserve"> - 1004 SQFT. (9)</t>
    </r>
  </si>
  <si>
    <r>
      <t xml:space="preserve">Modular + Elevation - </t>
    </r>
    <r>
      <rPr>
        <b/>
        <sz val="11"/>
        <color rgb="FF0070C0"/>
        <rFont val="Calibri"/>
        <family val="2"/>
        <scheme val="minor"/>
      </rPr>
      <t>Hadley I Ranch</t>
    </r>
    <r>
      <rPr>
        <b/>
        <sz val="11"/>
        <color theme="1"/>
        <rFont val="Calibri"/>
        <family val="2"/>
        <scheme val="minor"/>
      </rPr>
      <t xml:space="preserve"> - 1234 SQFT. (7)</t>
    </r>
  </si>
  <si>
    <t>TOTAL: Modular and Modular + Elevation - Hadley I Ranch (22)</t>
  </si>
  <si>
    <t>19-IFB-814864032-DAD</t>
  </si>
  <si>
    <t>Modular Housing Construction and Installation; 89 houses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</si>
</sst>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.#"/>
  </numFmts>
  <fonts count="2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rgb="FF0070C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16" applyNumberFormat="0" applyAlignment="0" applyProtection="0"/>
    <xf numFmtId="0" fontId="16" fillId="11" borderId="17" applyNumberFormat="0" applyAlignment="0" applyProtection="0"/>
    <xf numFmtId="0" fontId="17" fillId="11" borderId="16" applyNumberFormat="0" applyAlignment="0" applyProtection="0"/>
    <xf numFmtId="0" fontId="18" fillId="0" borderId="18" applyNumberFormat="0" applyFill="0" applyAlignment="0" applyProtection="0"/>
    <xf numFmtId="0" fontId="3" fillId="12" borderId="19" applyNumberFormat="0" applyAlignment="0" applyProtection="0"/>
    <xf numFmtId="0" fontId="19" fillId="0" borderId="0" applyNumberFormat="0" applyFill="0" applyBorder="0" applyAlignment="0" applyProtection="0"/>
    <xf numFmtId="0" fontId="2" fillId="13" borderId="20" applyNumberFormat="0" applyFont="0" applyAlignment="0" applyProtection="0"/>
    <xf numFmtId="0" fontId="20" fillId="0" borderId="0" applyNumberFormat="0" applyFill="0" applyBorder="0" applyAlignment="0" applyProtection="0"/>
    <xf numFmtId="0" fontId="4" fillId="0" borderId="21" applyNumberFormat="0" applyFill="0" applyAlignment="0" applyProtection="0"/>
    <xf numFmtId="0" fontId="2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1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</cellStyleXfs>
  <cellXfs count="62">
    <xf numFmtId="0" fontId="0" fillId="0" borderId="0" xfId="0"/>
    <xf numFmtId="0" fontId="4" fillId="0" borderId="0" xfId="0" applyFont="1" applyAlignment="1"/>
    <xf numFmtId="0" fontId="0" fillId="0" borderId="0" xfId="0" applyFont="1"/>
    <xf numFmtId="164" fontId="3" fillId="0" borderId="0" xfId="1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Alignment="1">
      <alignment vertical="top"/>
    </xf>
    <xf numFmtId="0" fontId="5" fillId="0" borderId="0" xfId="0" applyFont="1"/>
    <xf numFmtId="0" fontId="6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3" xfId="0" applyFont="1" applyBorder="1" applyAlignment="1"/>
    <xf numFmtId="0" fontId="4" fillId="0" borderId="7" xfId="0" applyFont="1" applyBorder="1" applyAlignment="1"/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0" fillId="5" borderId="0" xfId="0" applyFont="1" applyFill="1"/>
    <xf numFmtId="0" fontId="4" fillId="0" borderId="0" xfId="0" applyFont="1" applyBorder="1" applyAlignment="1">
      <alignment horizontal="left" wrapText="1"/>
    </xf>
    <xf numFmtId="0" fontId="7" fillId="0" borderId="0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Font="1"/>
    <xf numFmtId="164" fontId="3" fillId="0" borderId="0" xfId="1" applyNumberFormat="1" applyFont="1" applyFill="1" applyBorder="1" applyAlignment="1">
      <alignment vertical="center"/>
    </xf>
    <xf numFmtId="0" fontId="6" fillId="0" borderId="0" xfId="0" applyFont="1"/>
    <xf numFmtId="44" fontId="22" fillId="0" borderId="9" xfId="2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3" borderId="11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 wrapText="1"/>
    </xf>
    <xf numFmtId="0" fontId="22" fillId="5" borderId="22" xfId="0" applyFont="1" applyFill="1" applyBorder="1" applyAlignment="1">
      <alignment horizontal="center" vertical="center" wrapText="1"/>
    </xf>
    <xf numFmtId="44" fontId="23" fillId="4" borderId="22" xfId="0" applyNumberFormat="1" applyFont="1" applyFill="1" applyBorder="1" applyAlignment="1">
      <alignment horizontal="center"/>
    </xf>
    <xf numFmtId="0" fontId="22" fillId="5" borderId="22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/>
    </xf>
    <xf numFmtId="0" fontId="22" fillId="5" borderId="22" xfId="0" applyFont="1" applyFill="1" applyBorder="1" applyAlignment="1">
      <alignment horizontal="center"/>
    </xf>
    <xf numFmtId="44" fontId="23" fillId="5" borderId="12" xfId="0" applyNumberFormat="1" applyFont="1" applyFill="1" applyBorder="1"/>
    <xf numFmtId="0" fontId="22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5" borderId="23" xfId="0" applyFont="1" applyFill="1" applyBorder="1" applyAlignment="1">
      <alignment horizontal="center"/>
    </xf>
    <xf numFmtId="0" fontId="22" fillId="5" borderId="23" xfId="0" applyFont="1" applyFill="1" applyBorder="1" applyAlignment="1">
      <alignment horizontal="center" vertical="center" wrapText="1"/>
    </xf>
    <xf numFmtId="0" fontId="22" fillId="5" borderId="23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44" fontId="23" fillId="2" borderId="9" xfId="0" applyNumberFormat="1" applyFont="1" applyFill="1" applyBorder="1"/>
    <xf numFmtId="44" fontId="23" fillId="3" borderId="9" xfId="0" applyNumberFormat="1" applyFont="1" applyFill="1" applyBorder="1" applyAlignment="1">
      <alignment vertical="center"/>
    </xf>
    <xf numFmtId="0" fontId="4" fillId="0" borderId="5" xfId="0" applyFont="1" applyBorder="1" applyAlignment="1">
      <alignment vertical="top"/>
    </xf>
    <xf numFmtId="0" fontId="0" fillId="0" borderId="0" xfId="0" applyFont="1" applyAlignment="1">
      <alignment horizontal="left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_BUD-EST" xfId="1" xr:uid="{00000000-0005-0000-0000-000002000000}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2608B-0CE6-4392-9FC6-955E12DD9E11}">
  <dimension ref="A1:J111"/>
  <sheetViews>
    <sheetView showGridLines="0" tabSelected="1" zoomScale="110" zoomScaleNormal="110" workbookViewId="0">
      <selection activeCell="K13" sqref="K13"/>
    </sheetView>
  </sheetViews>
  <sheetFormatPr defaultColWidth="8.85546875" defaultRowHeight="15" x14ac:dyDescent="0.25"/>
  <cols>
    <col min="1" max="1" width="10.5703125" style="11" bestFit="1" customWidth="1"/>
    <col min="2" max="2" width="12" style="11" customWidth="1"/>
    <col min="3" max="3" width="33.85546875" style="11" bestFit="1" customWidth="1"/>
    <col min="4" max="4" width="18.85546875" style="2" bestFit="1" customWidth="1"/>
    <col min="5" max="5" width="13.140625" style="2" bestFit="1" customWidth="1"/>
    <col min="6" max="6" width="13.85546875" style="2" bestFit="1" customWidth="1"/>
    <col min="7" max="7" width="16.5703125" style="2" bestFit="1" customWidth="1"/>
    <col min="8" max="8" width="15.28515625" style="24" customWidth="1"/>
    <col min="9" max="9" width="17.28515625" style="2" bestFit="1" customWidth="1"/>
    <col min="10" max="10" width="22.85546875" style="2" customWidth="1"/>
    <col min="11" max="11" width="144.7109375" style="2" customWidth="1"/>
    <col min="12" max="16384" width="8.85546875" style="2"/>
  </cols>
  <sheetData>
    <row r="1" spans="1:10" ht="13.5" customHeight="1" thickBot="1" x14ac:dyDescent="0.3">
      <c r="A1" s="1"/>
      <c r="B1" s="1"/>
      <c r="C1" s="1"/>
      <c r="D1" s="1"/>
      <c r="G1" s="1"/>
      <c r="H1" s="23"/>
      <c r="I1" s="1"/>
    </row>
    <row r="2" spans="1:10" ht="15" customHeight="1" x14ac:dyDescent="0.25">
      <c r="A2" s="1"/>
      <c r="B2" s="1"/>
      <c r="C2" s="1"/>
      <c r="D2" s="12" t="s">
        <v>41</v>
      </c>
      <c r="E2" s="56" t="s">
        <v>280</v>
      </c>
      <c r="F2" s="56"/>
      <c r="G2" s="57"/>
      <c r="H2" s="20"/>
      <c r="I2" s="20"/>
    </row>
    <row r="3" spans="1:10" ht="28.5" customHeight="1" x14ac:dyDescent="0.25">
      <c r="A3" s="1"/>
      <c r="B3" s="1"/>
      <c r="C3" s="1"/>
      <c r="D3" s="49" t="s">
        <v>42</v>
      </c>
      <c r="E3" s="60" t="s">
        <v>281</v>
      </c>
      <c r="F3" s="60"/>
      <c r="G3" s="61"/>
      <c r="H3" s="29"/>
      <c r="I3" s="16"/>
    </row>
    <row r="4" spans="1:10" ht="15" customHeight="1" thickBot="1" x14ac:dyDescent="0.3">
      <c r="A4" s="1"/>
      <c r="B4" s="1"/>
      <c r="C4" s="1"/>
      <c r="D4" s="13" t="s">
        <v>43</v>
      </c>
      <c r="E4" s="58" t="s">
        <v>44</v>
      </c>
      <c r="F4" s="58"/>
      <c r="G4" s="59"/>
      <c r="H4" s="21"/>
      <c r="I4" s="21"/>
    </row>
    <row r="5" spans="1:10" ht="15" customHeight="1" x14ac:dyDescent="0.25">
      <c r="A5" s="1"/>
      <c r="B5" s="1"/>
      <c r="C5" s="1"/>
      <c r="D5" s="1"/>
      <c r="E5" s="1"/>
      <c r="F5" s="1"/>
      <c r="G5" s="1"/>
      <c r="H5" s="23"/>
      <c r="I5" s="1"/>
    </row>
    <row r="6" spans="1:10" s="5" customFormat="1" ht="18.75" customHeight="1" x14ac:dyDescent="0.25">
      <c r="A6" s="4"/>
      <c r="B6" s="4"/>
      <c r="C6" s="4"/>
      <c r="D6" s="3"/>
      <c r="E6" s="3"/>
      <c r="F6" s="3"/>
      <c r="G6" s="3"/>
      <c r="H6" s="25"/>
      <c r="I6" s="3"/>
    </row>
    <row r="7" spans="1:10" s="6" customFormat="1" ht="45" x14ac:dyDescent="0.25">
      <c r="A7" s="14" t="s">
        <v>40</v>
      </c>
      <c r="B7" s="14" t="s">
        <v>259</v>
      </c>
      <c r="C7" s="14" t="s">
        <v>47</v>
      </c>
      <c r="D7" s="15" t="s">
        <v>1</v>
      </c>
      <c r="E7" s="15" t="s">
        <v>2</v>
      </c>
      <c r="F7" s="14" t="s">
        <v>45</v>
      </c>
      <c r="G7" s="14" t="s">
        <v>263</v>
      </c>
      <c r="H7" s="28" t="s">
        <v>266</v>
      </c>
      <c r="I7" s="22" t="s">
        <v>46</v>
      </c>
      <c r="J7" s="15" t="s">
        <v>3</v>
      </c>
    </row>
    <row r="8" spans="1:10" s="6" customFormat="1" ht="14.45" customHeight="1" x14ac:dyDescent="0.25">
      <c r="A8" s="53" t="s">
        <v>273</v>
      </c>
      <c r="B8" s="54"/>
      <c r="C8" s="54"/>
      <c r="D8" s="54"/>
      <c r="E8" s="54"/>
      <c r="F8" s="54"/>
      <c r="G8" s="54"/>
      <c r="H8" s="54"/>
      <c r="I8" s="54"/>
      <c r="J8" s="55"/>
    </row>
    <row r="9" spans="1:10" s="7" customFormat="1" x14ac:dyDescent="0.25">
      <c r="A9" s="31">
        <v>1</v>
      </c>
      <c r="B9" s="31" t="s">
        <v>62</v>
      </c>
      <c r="C9" s="31" t="s">
        <v>150</v>
      </c>
      <c r="D9" s="32" t="s">
        <v>24</v>
      </c>
      <c r="E9" s="32" t="s">
        <v>23</v>
      </c>
      <c r="F9" s="31" t="s">
        <v>262</v>
      </c>
      <c r="G9" s="33" t="s">
        <v>5</v>
      </c>
      <c r="H9" s="27">
        <v>0</v>
      </c>
      <c r="I9" s="34"/>
      <c r="J9" s="35">
        <f>H9*1234</f>
        <v>0</v>
      </c>
    </row>
    <row r="10" spans="1:10" s="7" customFormat="1" x14ac:dyDescent="0.25">
      <c r="A10" s="31">
        <v>2</v>
      </c>
      <c r="B10" s="31" t="s">
        <v>72</v>
      </c>
      <c r="C10" s="31" t="s">
        <v>160</v>
      </c>
      <c r="D10" s="32" t="s">
        <v>30</v>
      </c>
      <c r="E10" s="32" t="s">
        <v>29</v>
      </c>
      <c r="F10" s="31" t="s">
        <v>262</v>
      </c>
      <c r="G10" s="32" t="s">
        <v>5</v>
      </c>
      <c r="H10" s="27">
        <v>0</v>
      </c>
      <c r="I10" s="36"/>
      <c r="J10" s="35">
        <f t="shared" ref="J10:J23" si="0">H10*1234</f>
        <v>0</v>
      </c>
    </row>
    <row r="11" spans="1:10" s="7" customFormat="1" x14ac:dyDescent="0.25">
      <c r="A11" s="31">
        <v>3</v>
      </c>
      <c r="B11" s="31" t="s">
        <v>73</v>
      </c>
      <c r="C11" s="31" t="s">
        <v>161</v>
      </c>
      <c r="D11" s="32" t="s">
        <v>12</v>
      </c>
      <c r="E11" s="32" t="s">
        <v>10</v>
      </c>
      <c r="F11" s="31" t="s">
        <v>262</v>
      </c>
      <c r="G11" s="33" t="s">
        <v>5</v>
      </c>
      <c r="H11" s="27">
        <v>0</v>
      </c>
      <c r="I11" s="34"/>
      <c r="J11" s="35">
        <f t="shared" si="0"/>
        <v>0</v>
      </c>
    </row>
    <row r="12" spans="1:10" s="7" customFormat="1" x14ac:dyDescent="0.25">
      <c r="A12" s="31">
        <v>4</v>
      </c>
      <c r="B12" s="37" t="s">
        <v>80</v>
      </c>
      <c r="C12" s="31" t="s">
        <v>168</v>
      </c>
      <c r="D12" s="37" t="s">
        <v>33</v>
      </c>
      <c r="E12" s="37" t="s">
        <v>34</v>
      </c>
      <c r="F12" s="31" t="s">
        <v>262</v>
      </c>
      <c r="G12" s="37" t="s">
        <v>5</v>
      </c>
      <c r="H12" s="27">
        <v>0</v>
      </c>
      <c r="I12" s="38"/>
      <c r="J12" s="35">
        <f t="shared" si="0"/>
        <v>0</v>
      </c>
    </row>
    <row r="13" spans="1:10" s="8" customFormat="1" x14ac:dyDescent="0.25">
      <c r="A13" s="31">
        <v>5</v>
      </c>
      <c r="B13" s="37" t="s">
        <v>87</v>
      </c>
      <c r="C13" s="31" t="s">
        <v>175</v>
      </c>
      <c r="D13" s="37" t="s">
        <v>11</v>
      </c>
      <c r="E13" s="37" t="s">
        <v>10</v>
      </c>
      <c r="F13" s="31" t="s">
        <v>262</v>
      </c>
      <c r="G13" s="37" t="s">
        <v>5</v>
      </c>
      <c r="H13" s="27">
        <v>0</v>
      </c>
      <c r="I13" s="38"/>
      <c r="J13" s="35">
        <f t="shared" si="0"/>
        <v>0</v>
      </c>
    </row>
    <row r="14" spans="1:10" s="8" customFormat="1" x14ac:dyDescent="0.25">
      <c r="A14" s="31">
        <v>6</v>
      </c>
      <c r="B14" s="37" t="s">
        <v>97</v>
      </c>
      <c r="C14" s="31" t="s">
        <v>185</v>
      </c>
      <c r="D14" s="37" t="s">
        <v>11</v>
      </c>
      <c r="E14" s="37" t="s">
        <v>10</v>
      </c>
      <c r="F14" s="31" t="s">
        <v>262</v>
      </c>
      <c r="G14" s="37" t="s">
        <v>4</v>
      </c>
      <c r="H14" s="27">
        <v>0</v>
      </c>
      <c r="I14" s="38"/>
      <c r="J14" s="35">
        <f t="shared" si="0"/>
        <v>0</v>
      </c>
    </row>
    <row r="15" spans="1:10" s="8" customFormat="1" x14ac:dyDescent="0.25">
      <c r="A15" s="31">
        <v>7</v>
      </c>
      <c r="B15" s="37" t="s">
        <v>100</v>
      </c>
      <c r="C15" s="31" t="s">
        <v>188</v>
      </c>
      <c r="D15" s="37" t="s">
        <v>12</v>
      </c>
      <c r="E15" s="37" t="s">
        <v>10</v>
      </c>
      <c r="F15" s="31" t="s">
        <v>262</v>
      </c>
      <c r="G15" s="37" t="s">
        <v>4</v>
      </c>
      <c r="H15" s="27">
        <v>0</v>
      </c>
      <c r="I15" s="38"/>
      <c r="J15" s="35">
        <f t="shared" si="0"/>
        <v>0</v>
      </c>
    </row>
    <row r="16" spans="1:10" s="8" customFormat="1" x14ac:dyDescent="0.25">
      <c r="A16" s="31">
        <v>8</v>
      </c>
      <c r="B16" s="37" t="s">
        <v>110</v>
      </c>
      <c r="C16" s="31" t="s">
        <v>198</v>
      </c>
      <c r="D16" s="37" t="s">
        <v>20</v>
      </c>
      <c r="E16" s="37" t="s">
        <v>9</v>
      </c>
      <c r="F16" s="31" t="s">
        <v>262</v>
      </c>
      <c r="G16" s="37" t="s">
        <v>5</v>
      </c>
      <c r="H16" s="27">
        <v>0</v>
      </c>
      <c r="I16" s="38"/>
      <c r="J16" s="35">
        <f t="shared" si="0"/>
        <v>0</v>
      </c>
    </row>
    <row r="17" spans="1:10" s="8" customFormat="1" x14ac:dyDescent="0.25">
      <c r="A17" s="31">
        <v>9</v>
      </c>
      <c r="B17" s="37" t="s">
        <v>113</v>
      </c>
      <c r="C17" s="31" t="s">
        <v>201</v>
      </c>
      <c r="D17" s="37" t="s">
        <v>249</v>
      </c>
      <c r="E17" s="37" t="s">
        <v>34</v>
      </c>
      <c r="F17" s="31" t="s">
        <v>262</v>
      </c>
      <c r="G17" s="37" t="s">
        <v>5</v>
      </c>
      <c r="H17" s="27">
        <v>0</v>
      </c>
      <c r="I17" s="38"/>
      <c r="J17" s="35">
        <f>H17*1234</f>
        <v>0</v>
      </c>
    </row>
    <row r="18" spans="1:10" s="8" customFormat="1" x14ac:dyDescent="0.25">
      <c r="A18" s="31">
        <v>10</v>
      </c>
      <c r="B18" s="37" t="s">
        <v>115</v>
      </c>
      <c r="C18" s="31" t="s">
        <v>203</v>
      </c>
      <c r="D18" s="37" t="s">
        <v>272</v>
      </c>
      <c r="E18" s="37" t="s">
        <v>254</v>
      </c>
      <c r="F18" s="31" t="s">
        <v>262</v>
      </c>
      <c r="G18" s="37" t="s">
        <v>4</v>
      </c>
      <c r="H18" s="27">
        <v>0</v>
      </c>
      <c r="I18" s="38"/>
      <c r="J18" s="35">
        <f t="shared" si="0"/>
        <v>0</v>
      </c>
    </row>
    <row r="19" spans="1:10" s="8" customFormat="1" x14ac:dyDescent="0.25">
      <c r="A19" s="31">
        <v>11</v>
      </c>
      <c r="B19" s="37" t="s">
        <v>116</v>
      </c>
      <c r="C19" s="31" t="s">
        <v>204</v>
      </c>
      <c r="D19" s="37" t="s">
        <v>251</v>
      </c>
      <c r="E19" s="37" t="s">
        <v>9</v>
      </c>
      <c r="F19" s="31" t="s">
        <v>262</v>
      </c>
      <c r="G19" s="37" t="s">
        <v>5</v>
      </c>
      <c r="H19" s="27">
        <v>0</v>
      </c>
      <c r="I19" s="38"/>
      <c r="J19" s="35">
        <f t="shared" si="0"/>
        <v>0</v>
      </c>
    </row>
    <row r="20" spans="1:10" s="8" customFormat="1" x14ac:dyDescent="0.25">
      <c r="A20" s="31">
        <v>12</v>
      </c>
      <c r="B20" s="37" t="s">
        <v>118</v>
      </c>
      <c r="C20" s="31" t="s">
        <v>206</v>
      </c>
      <c r="D20" s="37" t="s">
        <v>12</v>
      </c>
      <c r="E20" s="37" t="s">
        <v>10</v>
      </c>
      <c r="F20" s="31" t="s">
        <v>262</v>
      </c>
      <c r="G20" s="37" t="s">
        <v>5</v>
      </c>
      <c r="H20" s="27">
        <v>0</v>
      </c>
      <c r="I20" s="38"/>
      <c r="J20" s="35">
        <f t="shared" si="0"/>
        <v>0</v>
      </c>
    </row>
    <row r="21" spans="1:10" s="8" customFormat="1" x14ac:dyDescent="0.25">
      <c r="A21" s="31">
        <v>13</v>
      </c>
      <c r="B21" s="37" t="s">
        <v>125</v>
      </c>
      <c r="C21" s="31" t="s">
        <v>212</v>
      </c>
      <c r="D21" s="37" t="s">
        <v>6</v>
      </c>
      <c r="E21" s="37" t="s">
        <v>7</v>
      </c>
      <c r="F21" s="31" t="s">
        <v>262</v>
      </c>
      <c r="G21" s="37" t="s">
        <v>5</v>
      </c>
      <c r="H21" s="27">
        <v>0</v>
      </c>
      <c r="I21" s="38"/>
      <c r="J21" s="35">
        <f t="shared" si="0"/>
        <v>0</v>
      </c>
    </row>
    <row r="22" spans="1:10" s="26" customFormat="1" x14ac:dyDescent="0.25">
      <c r="A22" s="31">
        <v>14</v>
      </c>
      <c r="B22" s="37" t="s">
        <v>269</v>
      </c>
      <c r="C22" s="31" t="s">
        <v>270</v>
      </c>
      <c r="D22" s="37" t="s">
        <v>271</v>
      </c>
      <c r="E22" s="37" t="s">
        <v>36</v>
      </c>
      <c r="F22" s="31" t="s">
        <v>262</v>
      </c>
      <c r="G22" s="37" t="s">
        <v>4</v>
      </c>
      <c r="H22" s="27">
        <v>0</v>
      </c>
      <c r="I22" s="38"/>
      <c r="J22" s="35">
        <f t="shared" si="0"/>
        <v>0</v>
      </c>
    </row>
    <row r="23" spans="1:10" s="8" customFormat="1" x14ac:dyDescent="0.25">
      <c r="A23" s="31">
        <v>15</v>
      </c>
      <c r="B23" s="37" t="s">
        <v>129</v>
      </c>
      <c r="C23" s="31" t="s">
        <v>216</v>
      </c>
      <c r="D23" s="37" t="s">
        <v>231</v>
      </c>
      <c r="E23" s="37" t="s">
        <v>29</v>
      </c>
      <c r="F23" s="31" t="s">
        <v>262</v>
      </c>
      <c r="G23" s="37" t="s">
        <v>5</v>
      </c>
      <c r="H23" s="27">
        <v>0</v>
      </c>
      <c r="I23" s="38"/>
      <c r="J23" s="35">
        <f t="shared" si="0"/>
        <v>0</v>
      </c>
    </row>
    <row r="24" spans="1:10" s="8" customFormat="1" ht="15" customHeight="1" x14ac:dyDescent="0.25">
      <c r="A24" s="53" t="s">
        <v>278</v>
      </c>
      <c r="B24" s="54"/>
      <c r="C24" s="54"/>
      <c r="D24" s="54"/>
      <c r="E24" s="54"/>
      <c r="F24" s="54"/>
      <c r="G24" s="54"/>
      <c r="H24" s="54"/>
      <c r="I24" s="54"/>
      <c r="J24" s="55"/>
    </row>
    <row r="25" spans="1:10" s="8" customFormat="1" x14ac:dyDescent="0.25">
      <c r="A25" s="31">
        <v>16</v>
      </c>
      <c r="B25" s="31" t="s">
        <v>66</v>
      </c>
      <c r="C25" s="31" t="s">
        <v>154</v>
      </c>
      <c r="D25" s="32" t="s">
        <v>233</v>
      </c>
      <c r="E25" s="32" t="s">
        <v>29</v>
      </c>
      <c r="F25" s="31" t="s">
        <v>260</v>
      </c>
      <c r="G25" s="33" t="s">
        <v>5</v>
      </c>
      <c r="H25" s="27">
        <v>0</v>
      </c>
      <c r="I25" s="27">
        <v>0</v>
      </c>
      <c r="J25" s="35">
        <f t="shared" ref="J25:J31" si="1">(H25*1234)+I25</f>
        <v>0</v>
      </c>
    </row>
    <row r="26" spans="1:10" s="8" customFormat="1" x14ac:dyDescent="0.25">
      <c r="A26" s="31">
        <v>17</v>
      </c>
      <c r="B26" s="31" t="s">
        <v>68</v>
      </c>
      <c r="C26" s="31" t="s">
        <v>156</v>
      </c>
      <c r="D26" s="32" t="s">
        <v>39</v>
      </c>
      <c r="E26" s="32" t="s">
        <v>29</v>
      </c>
      <c r="F26" s="31" t="s">
        <v>260</v>
      </c>
      <c r="G26" s="33" t="s">
        <v>5</v>
      </c>
      <c r="H26" s="27">
        <v>0</v>
      </c>
      <c r="I26" s="27">
        <v>0</v>
      </c>
      <c r="J26" s="35">
        <f t="shared" si="1"/>
        <v>0</v>
      </c>
    </row>
    <row r="27" spans="1:10" s="7" customFormat="1" x14ac:dyDescent="0.25">
      <c r="A27" s="31">
        <v>18</v>
      </c>
      <c r="B27" s="37" t="s">
        <v>86</v>
      </c>
      <c r="C27" s="31" t="s">
        <v>174</v>
      </c>
      <c r="D27" s="37" t="s">
        <v>241</v>
      </c>
      <c r="E27" s="37" t="s">
        <v>38</v>
      </c>
      <c r="F27" s="31" t="s">
        <v>260</v>
      </c>
      <c r="G27" s="37" t="s">
        <v>5</v>
      </c>
      <c r="H27" s="27">
        <v>0</v>
      </c>
      <c r="I27" s="27">
        <v>0</v>
      </c>
      <c r="J27" s="35">
        <f t="shared" si="1"/>
        <v>0</v>
      </c>
    </row>
    <row r="28" spans="1:10" s="8" customFormat="1" x14ac:dyDescent="0.25">
      <c r="A28" s="31">
        <v>19</v>
      </c>
      <c r="B28" s="37" t="s">
        <v>92</v>
      </c>
      <c r="C28" s="31" t="s">
        <v>180</v>
      </c>
      <c r="D28" s="37" t="s">
        <v>11</v>
      </c>
      <c r="E28" s="37" t="s">
        <v>10</v>
      </c>
      <c r="F28" s="31" t="s">
        <v>260</v>
      </c>
      <c r="G28" s="37" t="s">
        <v>4</v>
      </c>
      <c r="H28" s="27">
        <v>0</v>
      </c>
      <c r="I28" s="27">
        <v>0</v>
      </c>
      <c r="J28" s="35">
        <f t="shared" si="1"/>
        <v>0</v>
      </c>
    </row>
    <row r="29" spans="1:10" s="8" customFormat="1" x14ac:dyDescent="0.25">
      <c r="A29" s="31">
        <v>20</v>
      </c>
      <c r="B29" s="37" t="s">
        <v>112</v>
      </c>
      <c r="C29" s="31" t="s">
        <v>200</v>
      </c>
      <c r="D29" s="37" t="s">
        <v>8</v>
      </c>
      <c r="E29" s="37" t="s">
        <v>9</v>
      </c>
      <c r="F29" s="31" t="s">
        <v>260</v>
      </c>
      <c r="G29" s="37" t="s">
        <v>5</v>
      </c>
      <c r="H29" s="27">
        <v>0</v>
      </c>
      <c r="I29" s="27">
        <v>0</v>
      </c>
      <c r="J29" s="35">
        <f t="shared" si="1"/>
        <v>0</v>
      </c>
    </row>
    <row r="30" spans="1:10" s="26" customFormat="1" x14ac:dyDescent="0.25">
      <c r="A30" s="31">
        <v>21</v>
      </c>
      <c r="B30" s="37" t="s">
        <v>134</v>
      </c>
      <c r="C30" s="31" t="s">
        <v>221</v>
      </c>
      <c r="D30" s="37" t="s">
        <v>21</v>
      </c>
      <c r="E30" s="37" t="s">
        <v>18</v>
      </c>
      <c r="F30" s="31" t="s">
        <v>260</v>
      </c>
      <c r="G30" s="37" t="s">
        <v>4</v>
      </c>
      <c r="H30" s="27">
        <v>0</v>
      </c>
      <c r="I30" s="27">
        <v>0</v>
      </c>
      <c r="J30" s="35">
        <f t="shared" si="1"/>
        <v>0</v>
      </c>
    </row>
    <row r="31" spans="1:10" s="8" customFormat="1" x14ac:dyDescent="0.25">
      <c r="A31" s="31">
        <v>22</v>
      </c>
      <c r="B31" s="37" t="s">
        <v>114</v>
      </c>
      <c r="C31" s="31" t="s">
        <v>202</v>
      </c>
      <c r="D31" s="37" t="s">
        <v>250</v>
      </c>
      <c r="E31" s="37" t="s">
        <v>29</v>
      </c>
      <c r="F31" s="31" t="s">
        <v>260</v>
      </c>
      <c r="G31" s="37" t="s">
        <v>5</v>
      </c>
      <c r="H31" s="27">
        <v>0</v>
      </c>
      <c r="I31" s="27">
        <v>0</v>
      </c>
      <c r="J31" s="35">
        <f t="shared" si="1"/>
        <v>0</v>
      </c>
    </row>
    <row r="32" spans="1:10" s="8" customFormat="1" ht="31.9" customHeight="1" x14ac:dyDescent="0.25">
      <c r="A32" s="51" t="s">
        <v>279</v>
      </c>
      <c r="B32" s="52"/>
      <c r="C32" s="52"/>
      <c r="D32" s="52"/>
      <c r="E32" s="52"/>
      <c r="F32" s="52"/>
      <c r="G32" s="52"/>
      <c r="H32" s="30"/>
      <c r="I32" s="30"/>
      <c r="J32" s="48">
        <f>SUM(J9:J31)</f>
        <v>0</v>
      </c>
    </row>
    <row r="33" spans="1:10" s="8" customFormat="1" ht="10.15" customHeight="1" x14ac:dyDescent="0.25">
      <c r="A33" s="17"/>
      <c r="B33" s="18"/>
      <c r="C33" s="18"/>
      <c r="D33" s="18"/>
      <c r="E33" s="18"/>
      <c r="F33" s="18"/>
      <c r="G33" s="18"/>
      <c r="H33" s="18"/>
      <c r="I33" s="18"/>
      <c r="J33" s="39"/>
    </row>
    <row r="34" spans="1:10" s="5" customFormat="1" ht="16.149999999999999" customHeight="1" x14ac:dyDescent="0.25">
      <c r="A34" s="53" t="s">
        <v>274</v>
      </c>
      <c r="B34" s="54"/>
      <c r="C34" s="54"/>
      <c r="D34" s="54"/>
      <c r="E34" s="54"/>
      <c r="F34" s="54"/>
      <c r="G34" s="54"/>
      <c r="H34" s="54"/>
      <c r="I34" s="54"/>
      <c r="J34" s="55"/>
    </row>
    <row r="35" spans="1:10" s="5" customFormat="1" x14ac:dyDescent="0.25">
      <c r="A35" s="31">
        <v>23</v>
      </c>
      <c r="B35" s="31" t="s">
        <v>50</v>
      </c>
      <c r="C35" s="31" t="s">
        <v>138</v>
      </c>
      <c r="D35" s="31" t="s">
        <v>225</v>
      </c>
      <c r="E35" s="31" t="s">
        <v>252</v>
      </c>
      <c r="F35" s="31" t="s">
        <v>262</v>
      </c>
      <c r="G35" s="31" t="s">
        <v>4</v>
      </c>
      <c r="H35" s="27">
        <v>0</v>
      </c>
      <c r="I35" s="38"/>
      <c r="J35" s="35">
        <f>H35*1216</f>
        <v>0</v>
      </c>
    </row>
    <row r="36" spans="1:10" x14ac:dyDescent="0.25">
      <c r="A36" s="31">
        <v>24</v>
      </c>
      <c r="B36" s="37" t="s">
        <v>83</v>
      </c>
      <c r="C36" s="31" t="s">
        <v>171</v>
      </c>
      <c r="D36" s="37" t="s">
        <v>239</v>
      </c>
      <c r="E36" s="37" t="s">
        <v>255</v>
      </c>
      <c r="F36" s="31" t="s">
        <v>262</v>
      </c>
      <c r="G36" s="37" t="s">
        <v>5</v>
      </c>
      <c r="H36" s="27">
        <v>0</v>
      </c>
      <c r="I36" s="38"/>
      <c r="J36" s="35">
        <f t="shared" ref="J36:J55" si="2">H36*1216</f>
        <v>0</v>
      </c>
    </row>
    <row r="37" spans="1:10" x14ac:dyDescent="0.25">
      <c r="A37" s="31">
        <v>25</v>
      </c>
      <c r="B37" s="37" t="s">
        <v>90</v>
      </c>
      <c r="C37" s="31" t="s">
        <v>178</v>
      </c>
      <c r="D37" s="37" t="s">
        <v>242</v>
      </c>
      <c r="E37" s="37" t="s">
        <v>253</v>
      </c>
      <c r="F37" s="31" t="s">
        <v>262</v>
      </c>
      <c r="G37" s="37" t="s">
        <v>5</v>
      </c>
      <c r="H37" s="27">
        <v>0</v>
      </c>
      <c r="I37" s="38"/>
      <c r="J37" s="35">
        <f t="shared" si="2"/>
        <v>0</v>
      </c>
    </row>
    <row r="38" spans="1:10" x14ac:dyDescent="0.25">
      <c r="A38" s="31">
        <v>26</v>
      </c>
      <c r="B38" s="37" t="s">
        <v>135</v>
      </c>
      <c r="C38" s="31" t="s">
        <v>222</v>
      </c>
      <c r="D38" s="37" t="s">
        <v>26</v>
      </c>
      <c r="E38" s="37" t="s">
        <v>25</v>
      </c>
      <c r="F38" s="31" t="s">
        <v>262</v>
      </c>
      <c r="G38" s="37" t="s">
        <v>5</v>
      </c>
      <c r="H38" s="27">
        <v>0</v>
      </c>
      <c r="I38" s="38"/>
      <c r="J38" s="35">
        <f t="shared" si="2"/>
        <v>0</v>
      </c>
    </row>
    <row r="39" spans="1:10" s="5" customFormat="1" x14ac:dyDescent="0.25">
      <c r="A39" s="31">
        <v>27</v>
      </c>
      <c r="B39" s="31" t="s">
        <v>59</v>
      </c>
      <c r="C39" s="31" t="s">
        <v>147</v>
      </c>
      <c r="D39" s="32" t="s">
        <v>232</v>
      </c>
      <c r="E39" s="32" t="s">
        <v>32</v>
      </c>
      <c r="F39" s="31" t="s">
        <v>262</v>
      </c>
      <c r="G39" s="32" t="s">
        <v>4</v>
      </c>
      <c r="H39" s="27">
        <v>0</v>
      </c>
      <c r="I39" s="36"/>
      <c r="J39" s="35">
        <f t="shared" si="2"/>
        <v>0</v>
      </c>
    </row>
    <row r="40" spans="1:10" s="5" customFormat="1" x14ac:dyDescent="0.25">
      <c r="A40" s="31">
        <v>28</v>
      </c>
      <c r="B40" s="37" t="s">
        <v>102</v>
      </c>
      <c r="C40" s="31" t="s">
        <v>190</v>
      </c>
      <c r="D40" s="37" t="s">
        <v>233</v>
      </c>
      <c r="E40" s="37" t="s">
        <v>29</v>
      </c>
      <c r="F40" s="31" t="s">
        <v>262</v>
      </c>
      <c r="G40" s="37" t="s">
        <v>4</v>
      </c>
      <c r="H40" s="27">
        <v>0</v>
      </c>
      <c r="I40" s="38"/>
      <c r="J40" s="35">
        <f t="shared" si="2"/>
        <v>0</v>
      </c>
    </row>
    <row r="41" spans="1:10" s="5" customFormat="1" x14ac:dyDescent="0.25">
      <c r="A41" s="31">
        <v>29</v>
      </c>
      <c r="B41" s="37" t="s">
        <v>103</v>
      </c>
      <c r="C41" s="31" t="s">
        <v>191</v>
      </c>
      <c r="D41" s="37" t="s">
        <v>231</v>
      </c>
      <c r="E41" s="37" t="s">
        <v>29</v>
      </c>
      <c r="F41" s="31" t="s">
        <v>262</v>
      </c>
      <c r="G41" s="37" t="s">
        <v>4</v>
      </c>
      <c r="H41" s="27">
        <v>0</v>
      </c>
      <c r="I41" s="38"/>
      <c r="J41" s="35">
        <f t="shared" si="2"/>
        <v>0</v>
      </c>
    </row>
    <row r="42" spans="1:10" s="5" customFormat="1" x14ac:dyDescent="0.25">
      <c r="A42" s="31">
        <v>30</v>
      </c>
      <c r="B42" s="37" t="s">
        <v>106</v>
      </c>
      <c r="C42" s="31" t="s">
        <v>194</v>
      </c>
      <c r="D42" s="37" t="s">
        <v>11</v>
      </c>
      <c r="E42" s="37" t="s">
        <v>10</v>
      </c>
      <c r="F42" s="31" t="s">
        <v>262</v>
      </c>
      <c r="G42" s="37" t="s">
        <v>4</v>
      </c>
      <c r="H42" s="27">
        <v>0</v>
      </c>
      <c r="I42" s="38"/>
      <c r="J42" s="35">
        <f t="shared" si="2"/>
        <v>0</v>
      </c>
    </row>
    <row r="43" spans="1:10" ht="16.899999999999999" customHeight="1" x14ac:dyDescent="0.25">
      <c r="A43" s="31">
        <v>31</v>
      </c>
      <c r="B43" s="31" t="s">
        <v>64</v>
      </c>
      <c r="C43" s="31" t="s">
        <v>152</v>
      </c>
      <c r="D43" s="32" t="s">
        <v>28</v>
      </c>
      <c r="E43" s="32" t="s">
        <v>29</v>
      </c>
      <c r="F43" s="31" t="s">
        <v>262</v>
      </c>
      <c r="G43" s="33" t="s">
        <v>5</v>
      </c>
      <c r="H43" s="27">
        <v>0</v>
      </c>
      <c r="I43" s="34"/>
      <c r="J43" s="35">
        <f t="shared" si="2"/>
        <v>0</v>
      </c>
    </row>
    <row r="44" spans="1:10" x14ac:dyDescent="0.25">
      <c r="A44" s="31">
        <v>32</v>
      </c>
      <c r="B44" s="31" t="s">
        <v>67</v>
      </c>
      <c r="C44" s="31" t="s">
        <v>155</v>
      </c>
      <c r="D44" s="32" t="s">
        <v>20</v>
      </c>
      <c r="E44" s="32" t="s">
        <v>9</v>
      </c>
      <c r="F44" s="31" t="s">
        <v>262</v>
      </c>
      <c r="G44" s="33" t="s">
        <v>4</v>
      </c>
      <c r="H44" s="27">
        <v>0</v>
      </c>
      <c r="I44" s="34"/>
      <c r="J44" s="35">
        <f t="shared" si="2"/>
        <v>0</v>
      </c>
    </row>
    <row r="45" spans="1:10" s="9" customFormat="1" x14ac:dyDescent="0.25">
      <c r="A45" s="31">
        <v>33</v>
      </c>
      <c r="B45" s="31" t="s">
        <v>69</v>
      </c>
      <c r="C45" s="31" t="s">
        <v>157</v>
      </c>
      <c r="D45" s="32" t="s">
        <v>13</v>
      </c>
      <c r="E45" s="32" t="s">
        <v>10</v>
      </c>
      <c r="F45" s="31" t="s">
        <v>262</v>
      </c>
      <c r="G45" s="33" t="s">
        <v>4</v>
      </c>
      <c r="H45" s="27">
        <v>0</v>
      </c>
      <c r="I45" s="34"/>
      <c r="J45" s="35">
        <f t="shared" si="2"/>
        <v>0</v>
      </c>
    </row>
    <row r="46" spans="1:10" s="9" customFormat="1" x14ac:dyDescent="0.25">
      <c r="A46" s="31">
        <v>34</v>
      </c>
      <c r="B46" s="31" t="s">
        <v>74</v>
      </c>
      <c r="C46" s="31" t="s">
        <v>162</v>
      </c>
      <c r="D46" s="32" t="s">
        <v>24</v>
      </c>
      <c r="E46" s="32" t="s">
        <v>23</v>
      </c>
      <c r="F46" s="31" t="s">
        <v>262</v>
      </c>
      <c r="G46" s="32" t="s">
        <v>5</v>
      </c>
      <c r="H46" s="27">
        <v>0</v>
      </c>
      <c r="I46" s="36"/>
      <c r="J46" s="35">
        <f t="shared" si="2"/>
        <v>0</v>
      </c>
    </row>
    <row r="47" spans="1:10" s="9" customFormat="1" ht="15.75" customHeight="1" x14ac:dyDescent="0.25">
      <c r="A47" s="31">
        <v>35</v>
      </c>
      <c r="B47" s="37" t="s">
        <v>78</v>
      </c>
      <c r="C47" s="31" t="s">
        <v>166</v>
      </c>
      <c r="D47" s="37" t="s">
        <v>237</v>
      </c>
      <c r="E47" s="37" t="s">
        <v>254</v>
      </c>
      <c r="F47" s="31" t="s">
        <v>262</v>
      </c>
      <c r="G47" s="37" t="s">
        <v>4</v>
      </c>
      <c r="H47" s="27">
        <v>0</v>
      </c>
      <c r="I47" s="38"/>
      <c r="J47" s="35">
        <f t="shared" si="2"/>
        <v>0</v>
      </c>
    </row>
    <row r="48" spans="1:10" s="10" customFormat="1" ht="15.75" customHeight="1" x14ac:dyDescent="0.25">
      <c r="A48" s="31">
        <v>36</v>
      </c>
      <c r="B48" s="37" t="s">
        <v>79</v>
      </c>
      <c r="C48" s="31" t="s">
        <v>167</v>
      </c>
      <c r="D48" s="37" t="s">
        <v>261</v>
      </c>
      <c r="E48" s="37" t="s">
        <v>31</v>
      </c>
      <c r="F48" s="31" t="s">
        <v>262</v>
      </c>
      <c r="G48" s="37" t="s">
        <v>5</v>
      </c>
      <c r="H48" s="27">
        <v>0</v>
      </c>
      <c r="I48" s="38"/>
      <c r="J48" s="35">
        <f t="shared" si="2"/>
        <v>0</v>
      </c>
    </row>
    <row r="49" spans="1:10" s="10" customFormat="1" ht="15.75" customHeight="1" x14ac:dyDescent="0.25">
      <c r="A49" s="31">
        <v>37</v>
      </c>
      <c r="B49" s="37" t="s">
        <v>109</v>
      </c>
      <c r="C49" s="31" t="s">
        <v>197</v>
      </c>
      <c r="D49" s="37" t="s">
        <v>8</v>
      </c>
      <c r="E49" s="37" t="s">
        <v>9</v>
      </c>
      <c r="F49" s="31" t="s">
        <v>262</v>
      </c>
      <c r="G49" s="37" t="s">
        <v>5</v>
      </c>
      <c r="H49" s="27">
        <v>0</v>
      </c>
      <c r="I49" s="38"/>
      <c r="J49" s="35">
        <f t="shared" si="2"/>
        <v>0</v>
      </c>
    </row>
    <row r="50" spans="1:10" s="10" customFormat="1" ht="15.75" customHeight="1" x14ac:dyDescent="0.25">
      <c r="A50" s="31">
        <v>38</v>
      </c>
      <c r="B50" s="37" t="s">
        <v>119</v>
      </c>
      <c r="C50" s="31" t="s">
        <v>207</v>
      </c>
      <c r="D50" s="37" t="s">
        <v>30</v>
      </c>
      <c r="E50" s="37" t="s">
        <v>29</v>
      </c>
      <c r="F50" s="31" t="s">
        <v>262</v>
      </c>
      <c r="G50" s="37" t="s">
        <v>4</v>
      </c>
      <c r="H50" s="27">
        <v>0</v>
      </c>
      <c r="I50" s="38"/>
      <c r="J50" s="35">
        <f t="shared" si="2"/>
        <v>0</v>
      </c>
    </row>
    <row r="51" spans="1:10" s="10" customFormat="1" ht="15.75" customHeight="1" x14ac:dyDescent="0.25">
      <c r="A51" s="31">
        <v>39</v>
      </c>
      <c r="B51" s="37" t="s">
        <v>120</v>
      </c>
      <c r="C51" s="31" t="s">
        <v>208</v>
      </c>
      <c r="D51" s="37" t="s">
        <v>241</v>
      </c>
      <c r="E51" s="37" t="s">
        <v>38</v>
      </c>
      <c r="F51" s="31" t="s">
        <v>262</v>
      </c>
      <c r="G51" s="37" t="s">
        <v>5</v>
      </c>
      <c r="H51" s="27">
        <v>0</v>
      </c>
      <c r="I51" s="38"/>
      <c r="J51" s="35">
        <f>H51*1216</f>
        <v>0</v>
      </c>
    </row>
    <row r="52" spans="1:10" s="10" customFormat="1" ht="15.75" customHeight="1" x14ac:dyDescent="0.25">
      <c r="A52" s="31">
        <v>40</v>
      </c>
      <c r="B52" s="37" t="s">
        <v>124</v>
      </c>
      <c r="C52" s="31" t="s">
        <v>211</v>
      </c>
      <c r="D52" s="37" t="s">
        <v>229</v>
      </c>
      <c r="E52" s="37" t="s">
        <v>252</v>
      </c>
      <c r="F52" s="31" t="s">
        <v>262</v>
      </c>
      <c r="G52" s="37" t="s">
        <v>5</v>
      </c>
      <c r="H52" s="27">
        <v>0</v>
      </c>
      <c r="I52" s="38"/>
      <c r="J52" s="35">
        <f t="shared" si="2"/>
        <v>0</v>
      </c>
    </row>
    <row r="53" spans="1:10" s="10" customFormat="1" ht="15.75" customHeight="1" x14ac:dyDescent="0.25">
      <c r="A53" s="31">
        <v>41</v>
      </c>
      <c r="B53" s="37" t="s">
        <v>126</v>
      </c>
      <c r="C53" s="31" t="s">
        <v>213</v>
      </c>
      <c r="D53" s="37" t="s">
        <v>246</v>
      </c>
      <c r="E53" s="37" t="s">
        <v>252</v>
      </c>
      <c r="F53" s="31" t="s">
        <v>262</v>
      </c>
      <c r="G53" s="37" t="s">
        <v>5</v>
      </c>
      <c r="H53" s="27">
        <v>0</v>
      </c>
      <c r="I53" s="38"/>
      <c r="J53" s="35">
        <f t="shared" si="2"/>
        <v>0</v>
      </c>
    </row>
    <row r="54" spans="1:10" s="10" customFormat="1" ht="15.75" customHeight="1" x14ac:dyDescent="0.25">
      <c r="A54" s="31">
        <v>42</v>
      </c>
      <c r="B54" s="37" t="s">
        <v>127</v>
      </c>
      <c r="C54" s="31" t="s">
        <v>214</v>
      </c>
      <c r="D54" s="37" t="s">
        <v>231</v>
      </c>
      <c r="E54" s="37" t="s">
        <v>29</v>
      </c>
      <c r="F54" s="31" t="s">
        <v>262</v>
      </c>
      <c r="G54" s="37" t="s">
        <v>4</v>
      </c>
      <c r="H54" s="27">
        <v>0</v>
      </c>
      <c r="I54" s="38"/>
      <c r="J54" s="35">
        <f t="shared" si="2"/>
        <v>0</v>
      </c>
    </row>
    <row r="55" spans="1:10" s="9" customFormat="1" x14ac:dyDescent="0.25">
      <c r="A55" s="31">
        <v>43</v>
      </c>
      <c r="B55" s="37" t="s">
        <v>128</v>
      </c>
      <c r="C55" s="31" t="s">
        <v>215</v>
      </c>
      <c r="D55" s="37" t="s">
        <v>233</v>
      </c>
      <c r="E55" s="37" t="s">
        <v>29</v>
      </c>
      <c r="F55" s="31" t="s">
        <v>262</v>
      </c>
      <c r="G55" s="37" t="s">
        <v>4</v>
      </c>
      <c r="H55" s="27">
        <v>0</v>
      </c>
      <c r="I55" s="38"/>
      <c r="J55" s="35">
        <f t="shared" si="2"/>
        <v>0</v>
      </c>
    </row>
    <row r="56" spans="1:10" s="10" customFormat="1" ht="15.75" customHeight="1" x14ac:dyDescent="0.25">
      <c r="A56" s="53" t="s">
        <v>275</v>
      </c>
      <c r="B56" s="54"/>
      <c r="C56" s="54"/>
      <c r="D56" s="54"/>
      <c r="E56" s="54"/>
      <c r="F56" s="54"/>
      <c r="G56" s="54"/>
      <c r="H56" s="54"/>
      <c r="I56" s="54"/>
      <c r="J56" s="55"/>
    </row>
    <row r="57" spans="1:10" s="10" customFormat="1" ht="15.75" customHeight="1" x14ac:dyDescent="0.25">
      <c r="A57" s="31">
        <v>44</v>
      </c>
      <c r="B57" s="31" t="s">
        <v>75</v>
      </c>
      <c r="C57" s="31" t="s">
        <v>163</v>
      </c>
      <c r="D57" s="32" t="s">
        <v>19</v>
      </c>
      <c r="E57" s="32" t="s">
        <v>10</v>
      </c>
      <c r="F57" s="31" t="s">
        <v>260</v>
      </c>
      <c r="G57" s="33" t="s">
        <v>4</v>
      </c>
      <c r="H57" s="27">
        <v>0</v>
      </c>
      <c r="I57" s="27">
        <v>0</v>
      </c>
      <c r="J57" s="35">
        <f>(H57*1216)+I57</f>
        <v>0</v>
      </c>
    </row>
    <row r="58" spans="1:10" s="5" customFormat="1" x14ac:dyDescent="0.25">
      <c r="A58" s="31">
        <v>45</v>
      </c>
      <c r="B58" s="31" t="s">
        <v>71</v>
      </c>
      <c r="C58" s="31" t="s">
        <v>159</v>
      </c>
      <c r="D58" s="32" t="s">
        <v>234</v>
      </c>
      <c r="E58" s="32" t="s">
        <v>244</v>
      </c>
      <c r="F58" s="31" t="s">
        <v>260</v>
      </c>
      <c r="G58" s="33" t="s">
        <v>5</v>
      </c>
      <c r="H58" s="27">
        <v>0</v>
      </c>
      <c r="I58" s="27">
        <v>0</v>
      </c>
      <c r="J58" s="35">
        <f t="shared" ref="J58:J69" si="3">(H58*1216)+I58</f>
        <v>0</v>
      </c>
    </row>
    <row r="59" spans="1:10" s="5" customFormat="1" x14ac:dyDescent="0.25">
      <c r="A59" s="31">
        <v>46</v>
      </c>
      <c r="B59" s="31" t="s">
        <v>60</v>
      </c>
      <c r="C59" s="31" t="s">
        <v>148</v>
      </c>
      <c r="D59" s="32" t="s">
        <v>27</v>
      </c>
      <c r="E59" s="32" t="s">
        <v>9</v>
      </c>
      <c r="F59" s="31" t="s">
        <v>260</v>
      </c>
      <c r="G59" s="33" t="s">
        <v>4</v>
      </c>
      <c r="H59" s="27">
        <v>0</v>
      </c>
      <c r="I59" s="27">
        <v>0</v>
      </c>
      <c r="J59" s="35">
        <f t="shared" si="3"/>
        <v>0</v>
      </c>
    </row>
    <row r="60" spans="1:10" s="5" customFormat="1" x14ac:dyDescent="0.25">
      <c r="A60" s="31">
        <v>47</v>
      </c>
      <c r="B60" s="31" t="s">
        <v>61</v>
      </c>
      <c r="C60" s="31" t="s">
        <v>149</v>
      </c>
      <c r="D60" s="32" t="s">
        <v>13</v>
      </c>
      <c r="E60" s="32" t="s">
        <v>10</v>
      </c>
      <c r="F60" s="31" t="s">
        <v>260</v>
      </c>
      <c r="G60" s="33" t="s">
        <v>5</v>
      </c>
      <c r="H60" s="27">
        <v>0</v>
      </c>
      <c r="I60" s="27">
        <v>0</v>
      </c>
      <c r="J60" s="35">
        <f t="shared" si="3"/>
        <v>0</v>
      </c>
    </row>
    <row r="61" spans="1:10" s="5" customFormat="1" x14ac:dyDescent="0.25">
      <c r="A61" s="31">
        <v>48</v>
      </c>
      <c r="B61" s="31" t="s">
        <v>63</v>
      </c>
      <c r="C61" s="31" t="s">
        <v>151</v>
      </c>
      <c r="D61" s="32" t="s">
        <v>17</v>
      </c>
      <c r="E61" s="32" t="s">
        <v>18</v>
      </c>
      <c r="F61" s="31" t="s">
        <v>260</v>
      </c>
      <c r="G61" s="33" t="s">
        <v>5</v>
      </c>
      <c r="H61" s="27">
        <v>0</v>
      </c>
      <c r="I61" s="27">
        <v>0</v>
      </c>
      <c r="J61" s="35">
        <f t="shared" si="3"/>
        <v>0</v>
      </c>
    </row>
    <row r="62" spans="1:10" s="10" customFormat="1" ht="15.75" customHeight="1" x14ac:dyDescent="0.25">
      <c r="A62" s="31">
        <v>49</v>
      </c>
      <c r="B62" s="31" t="s">
        <v>51</v>
      </c>
      <c r="C62" s="31" t="s">
        <v>139</v>
      </c>
      <c r="D62" s="32" t="s">
        <v>6</v>
      </c>
      <c r="E62" s="32" t="s">
        <v>7</v>
      </c>
      <c r="F62" s="31" t="s">
        <v>260</v>
      </c>
      <c r="G62" s="32" t="s">
        <v>4</v>
      </c>
      <c r="H62" s="27">
        <v>0</v>
      </c>
      <c r="I62" s="27">
        <v>0</v>
      </c>
      <c r="J62" s="35">
        <f t="shared" si="3"/>
        <v>0</v>
      </c>
    </row>
    <row r="63" spans="1:10" s="10" customFormat="1" ht="15.75" customHeight="1" x14ac:dyDescent="0.25">
      <c r="A63" s="31">
        <v>50</v>
      </c>
      <c r="B63" s="31" t="s">
        <v>52</v>
      </c>
      <c r="C63" s="31" t="s">
        <v>140</v>
      </c>
      <c r="D63" s="37" t="s">
        <v>227</v>
      </c>
      <c r="E63" s="37" t="s">
        <v>10</v>
      </c>
      <c r="F63" s="31" t="s">
        <v>260</v>
      </c>
      <c r="G63" s="37" t="s">
        <v>4</v>
      </c>
      <c r="H63" s="27">
        <v>0</v>
      </c>
      <c r="I63" s="27">
        <v>0</v>
      </c>
      <c r="J63" s="35">
        <f t="shared" si="3"/>
        <v>0</v>
      </c>
    </row>
    <row r="64" spans="1:10" s="10" customFormat="1" ht="15.75" customHeight="1" x14ac:dyDescent="0.25">
      <c r="A64" s="31">
        <v>51</v>
      </c>
      <c r="B64" s="31" t="s">
        <v>55</v>
      </c>
      <c r="C64" s="31" t="s">
        <v>143</v>
      </c>
      <c r="D64" s="31" t="s">
        <v>35</v>
      </c>
      <c r="E64" s="31" t="s">
        <v>16</v>
      </c>
      <c r="F64" s="31" t="s">
        <v>260</v>
      </c>
      <c r="G64" s="31" t="s">
        <v>4</v>
      </c>
      <c r="H64" s="27">
        <v>0</v>
      </c>
      <c r="I64" s="27">
        <v>0</v>
      </c>
      <c r="J64" s="35">
        <f t="shared" si="3"/>
        <v>0</v>
      </c>
    </row>
    <row r="65" spans="1:10" s="10" customFormat="1" ht="15.75" customHeight="1" x14ac:dyDescent="0.25">
      <c r="A65" s="31">
        <v>52</v>
      </c>
      <c r="B65" s="31" t="s">
        <v>57</v>
      </c>
      <c r="C65" s="31" t="s">
        <v>145</v>
      </c>
      <c r="D65" s="40" t="s">
        <v>223</v>
      </c>
      <c r="E65" s="40" t="s">
        <v>9</v>
      </c>
      <c r="F65" s="31" t="s">
        <v>260</v>
      </c>
      <c r="G65" s="41" t="s">
        <v>4</v>
      </c>
      <c r="H65" s="27">
        <v>0</v>
      </c>
      <c r="I65" s="27">
        <v>0</v>
      </c>
      <c r="J65" s="35">
        <f t="shared" si="3"/>
        <v>0</v>
      </c>
    </row>
    <row r="66" spans="1:10" s="10" customFormat="1" ht="15.75" customHeight="1" x14ac:dyDescent="0.25">
      <c r="A66" s="31">
        <v>53</v>
      </c>
      <c r="B66" s="37" t="s">
        <v>91</v>
      </c>
      <c r="C66" s="31" t="s">
        <v>179</v>
      </c>
      <c r="D66" s="37" t="s">
        <v>37</v>
      </c>
      <c r="E66" s="37" t="s">
        <v>38</v>
      </c>
      <c r="F66" s="31" t="s">
        <v>260</v>
      </c>
      <c r="G66" s="37" t="s">
        <v>5</v>
      </c>
      <c r="H66" s="27">
        <v>0</v>
      </c>
      <c r="I66" s="27">
        <v>0</v>
      </c>
      <c r="J66" s="35">
        <f t="shared" si="3"/>
        <v>0</v>
      </c>
    </row>
    <row r="67" spans="1:10" s="10" customFormat="1" ht="15.75" customHeight="1" x14ac:dyDescent="0.25">
      <c r="A67" s="31">
        <v>54</v>
      </c>
      <c r="B67" s="37" t="s">
        <v>107</v>
      </c>
      <c r="C67" s="31" t="s">
        <v>195</v>
      </c>
      <c r="D67" s="37" t="s">
        <v>243</v>
      </c>
      <c r="E67" s="37" t="s">
        <v>9</v>
      </c>
      <c r="F67" s="31" t="s">
        <v>260</v>
      </c>
      <c r="G67" s="37" t="s">
        <v>5</v>
      </c>
      <c r="H67" s="27">
        <v>0</v>
      </c>
      <c r="I67" s="27">
        <v>0</v>
      </c>
      <c r="J67" s="35">
        <f t="shared" si="3"/>
        <v>0</v>
      </c>
    </row>
    <row r="68" spans="1:10" s="11" customFormat="1" x14ac:dyDescent="0.25">
      <c r="A68" s="31">
        <v>55</v>
      </c>
      <c r="B68" s="37" t="s">
        <v>121</v>
      </c>
      <c r="C68" s="31" t="s">
        <v>268</v>
      </c>
      <c r="D68" s="37" t="s">
        <v>12</v>
      </c>
      <c r="E68" s="37" t="s">
        <v>10</v>
      </c>
      <c r="F68" s="31" t="s">
        <v>260</v>
      </c>
      <c r="G68" s="37" t="s">
        <v>5</v>
      </c>
      <c r="H68" s="27">
        <v>0</v>
      </c>
      <c r="I68" s="27">
        <v>0</v>
      </c>
      <c r="J68" s="35">
        <f t="shared" si="3"/>
        <v>0</v>
      </c>
    </row>
    <row r="69" spans="1:10" s="11" customFormat="1" x14ac:dyDescent="0.25">
      <c r="A69" s="31">
        <v>56</v>
      </c>
      <c r="B69" s="37" t="s">
        <v>133</v>
      </c>
      <c r="C69" s="31" t="s">
        <v>220</v>
      </c>
      <c r="D69" s="37" t="s">
        <v>20</v>
      </c>
      <c r="E69" s="37" t="s">
        <v>9</v>
      </c>
      <c r="F69" s="31" t="s">
        <v>260</v>
      </c>
      <c r="G69" s="37" t="s">
        <v>4</v>
      </c>
      <c r="H69" s="27">
        <v>0</v>
      </c>
      <c r="I69" s="27">
        <v>0</v>
      </c>
      <c r="J69" s="35">
        <f t="shared" si="3"/>
        <v>0</v>
      </c>
    </row>
    <row r="70" spans="1:10" s="11" customFormat="1" ht="30" customHeight="1" x14ac:dyDescent="0.25">
      <c r="A70" s="51" t="s">
        <v>264</v>
      </c>
      <c r="B70" s="52"/>
      <c r="C70" s="52"/>
      <c r="D70" s="52"/>
      <c r="E70" s="52"/>
      <c r="F70" s="52"/>
      <c r="G70" s="52"/>
      <c r="H70" s="30"/>
      <c r="I70" s="30"/>
      <c r="J70" s="48">
        <f>SUM(J35:J69)</f>
        <v>0</v>
      </c>
    </row>
    <row r="71" spans="1:10" s="11" customFormat="1" ht="10.15" customHeight="1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</row>
    <row r="72" spans="1:10" x14ac:dyDescent="0.25">
      <c r="A72" s="53" t="s">
        <v>276</v>
      </c>
      <c r="B72" s="54"/>
      <c r="C72" s="54"/>
      <c r="D72" s="54"/>
      <c r="E72" s="54"/>
      <c r="F72" s="54"/>
      <c r="G72" s="54"/>
      <c r="H72" s="54"/>
      <c r="I72" s="54"/>
      <c r="J72" s="55"/>
    </row>
    <row r="73" spans="1:10" x14ac:dyDescent="0.25">
      <c r="A73" s="31">
        <v>57</v>
      </c>
      <c r="B73" s="31" t="s">
        <v>48</v>
      </c>
      <c r="C73" s="31" t="s">
        <v>136</v>
      </c>
      <c r="D73" s="32" t="s">
        <v>224</v>
      </c>
      <c r="E73" s="32" t="s">
        <v>31</v>
      </c>
      <c r="F73" s="31" t="s">
        <v>262</v>
      </c>
      <c r="G73" s="33" t="s">
        <v>4</v>
      </c>
      <c r="H73" s="27">
        <v>0</v>
      </c>
      <c r="I73" s="34"/>
      <c r="J73" s="35">
        <f>H73*1004</f>
        <v>0</v>
      </c>
    </row>
    <row r="74" spans="1:10" x14ac:dyDescent="0.25">
      <c r="A74" s="31">
        <v>58</v>
      </c>
      <c r="B74" s="37" t="s">
        <v>89</v>
      </c>
      <c r="C74" s="31" t="s">
        <v>177</v>
      </c>
      <c r="D74" s="37" t="s">
        <v>267</v>
      </c>
      <c r="E74" s="37" t="s">
        <v>10</v>
      </c>
      <c r="F74" s="31" t="s">
        <v>262</v>
      </c>
      <c r="G74" s="37" t="s">
        <v>5</v>
      </c>
      <c r="H74" s="27">
        <v>0</v>
      </c>
      <c r="I74" s="42"/>
      <c r="J74" s="35">
        <f t="shared" ref="J74:J96" si="4">H74*1004</f>
        <v>0</v>
      </c>
    </row>
    <row r="75" spans="1:10" x14ac:dyDescent="0.25">
      <c r="A75" s="31">
        <v>59</v>
      </c>
      <c r="B75" s="37" t="s">
        <v>93</v>
      </c>
      <c r="C75" s="31" t="s">
        <v>181</v>
      </c>
      <c r="D75" s="37" t="s">
        <v>243</v>
      </c>
      <c r="E75" s="37" t="s">
        <v>29</v>
      </c>
      <c r="F75" s="31" t="s">
        <v>262</v>
      </c>
      <c r="G75" s="37" t="s">
        <v>4</v>
      </c>
      <c r="H75" s="27">
        <v>0</v>
      </c>
      <c r="I75" s="42"/>
      <c r="J75" s="35">
        <f t="shared" si="4"/>
        <v>0</v>
      </c>
    </row>
    <row r="76" spans="1:10" x14ac:dyDescent="0.25">
      <c r="A76" s="31">
        <v>60</v>
      </c>
      <c r="B76" s="31" t="s">
        <v>54</v>
      </c>
      <c r="C76" s="31" t="s">
        <v>142</v>
      </c>
      <c r="D76" s="40" t="s">
        <v>230</v>
      </c>
      <c r="E76" s="40" t="s">
        <v>253</v>
      </c>
      <c r="F76" s="31" t="s">
        <v>262</v>
      </c>
      <c r="G76" s="41" t="s">
        <v>5</v>
      </c>
      <c r="H76" s="27">
        <v>0</v>
      </c>
      <c r="I76" s="43"/>
      <c r="J76" s="35">
        <f t="shared" si="4"/>
        <v>0</v>
      </c>
    </row>
    <row r="77" spans="1:10" x14ac:dyDescent="0.25">
      <c r="A77" s="31">
        <v>61</v>
      </c>
      <c r="B77" s="31" t="s">
        <v>56</v>
      </c>
      <c r="C77" s="31" t="s">
        <v>144</v>
      </c>
      <c r="D77" s="40" t="s">
        <v>231</v>
      </c>
      <c r="E77" s="40" t="s">
        <v>29</v>
      </c>
      <c r="F77" s="31" t="s">
        <v>262</v>
      </c>
      <c r="G77" s="41" t="s">
        <v>4</v>
      </c>
      <c r="H77" s="27">
        <v>0</v>
      </c>
      <c r="I77" s="43"/>
      <c r="J77" s="35">
        <f t="shared" si="4"/>
        <v>0</v>
      </c>
    </row>
    <row r="78" spans="1:10" x14ac:dyDescent="0.25">
      <c r="A78" s="31">
        <v>62</v>
      </c>
      <c r="B78" s="37" t="s">
        <v>85</v>
      </c>
      <c r="C78" s="31" t="s">
        <v>173</v>
      </c>
      <c r="D78" s="37" t="s">
        <v>12</v>
      </c>
      <c r="E78" s="37" t="s">
        <v>10</v>
      </c>
      <c r="F78" s="31" t="s">
        <v>262</v>
      </c>
      <c r="G78" s="37" t="s">
        <v>4</v>
      </c>
      <c r="H78" s="27">
        <v>0</v>
      </c>
      <c r="I78" s="42"/>
      <c r="J78" s="35">
        <f t="shared" si="4"/>
        <v>0</v>
      </c>
    </row>
    <row r="79" spans="1:10" x14ac:dyDescent="0.25">
      <c r="A79" s="31">
        <v>63</v>
      </c>
      <c r="B79" s="31" t="s">
        <v>65</v>
      </c>
      <c r="C79" s="31" t="s">
        <v>153</v>
      </c>
      <c r="D79" s="32" t="s">
        <v>226</v>
      </c>
      <c r="E79" s="32" t="s">
        <v>10</v>
      </c>
      <c r="F79" s="31" t="s">
        <v>262</v>
      </c>
      <c r="G79" s="33" t="s">
        <v>4</v>
      </c>
      <c r="H79" s="27">
        <v>0</v>
      </c>
      <c r="I79" s="43"/>
      <c r="J79" s="35">
        <f t="shared" si="4"/>
        <v>0</v>
      </c>
    </row>
    <row r="80" spans="1:10" x14ac:dyDescent="0.25">
      <c r="A80" s="31">
        <v>64</v>
      </c>
      <c r="B80" s="31" t="s">
        <v>76</v>
      </c>
      <c r="C80" s="31" t="s">
        <v>164</v>
      </c>
      <c r="D80" s="32" t="s">
        <v>28</v>
      </c>
      <c r="E80" s="32" t="s">
        <v>29</v>
      </c>
      <c r="F80" s="31" t="s">
        <v>262</v>
      </c>
      <c r="G80" s="32" t="s">
        <v>5</v>
      </c>
      <c r="H80" s="27">
        <v>0</v>
      </c>
      <c r="I80" s="44"/>
      <c r="J80" s="35">
        <f t="shared" si="4"/>
        <v>0</v>
      </c>
    </row>
    <row r="81" spans="1:10" x14ac:dyDescent="0.25">
      <c r="A81" s="31">
        <v>65</v>
      </c>
      <c r="B81" s="31" t="s">
        <v>77</v>
      </c>
      <c r="C81" s="31" t="s">
        <v>165</v>
      </c>
      <c r="D81" s="32" t="s">
        <v>236</v>
      </c>
      <c r="E81" s="32" t="s">
        <v>23</v>
      </c>
      <c r="F81" s="31" t="s">
        <v>262</v>
      </c>
      <c r="G81" s="32" t="s">
        <v>5</v>
      </c>
      <c r="H81" s="27">
        <v>0</v>
      </c>
      <c r="I81" s="44"/>
      <c r="J81" s="35">
        <f t="shared" si="4"/>
        <v>0</v>
      </c>
    </row>
    <row r="82" spans="1:10" x14ac:dyDescent="0.25">
      <c r="A82" s="31">
        <v>66</v>
      </c>
      <c r="B82" s="37" t="s">
        <v>81</v>
      </c>
      <c r="C82" s="31" t="s">
        <v>169</v>
      </c>
      <c r="D82" s="37" t="s">
        <v>22</v>
      </c>
      <c r="E82" s="37" t="s">
        <v>23</v>
      </c>
      <c r="F82" s="31" t="s">
        <v>262</v>
      </c>
      <c r="G82" s="37" t="s">
        <v>4</v>
      </c>
      <c r="H82" s="27">
        <v>0</v>
      </c>
      <c r="I82" s="42"/>
      <c r="J82" s="35">
        <f t="shared" si="4"/>
        <v>0</v>
      </c>
    </row>
    <row r="83" spans="1:10" x14ac:dyDescent="0.25">
      <c r="A83" s="31">
        <v>67</v>
      </c>
      <c r="B83" s="37" t="s">
        <v>95</v>
      </c>
      <c r="C83" s="31" t="s">
        <v>183</v>
      </c>
      <c r="D83" s="37" t="s">
        <v>28</v>
      </c>
      <c r="E83" s="37" t="s">
        <v>29</v>
      </c>
      <c r="F83" s="31" t="s">
        <v>262</v>
      </c>
      <c r="G83" s="37" t="s">
        <v>5</v>
      </c>
      <c r="H83" s="27">
        <v>0</v>
      </c>
      <c r="I83" s="42"/>
      <c r="J83" s="35">
        <f t="shared" si="4"/>
        <v>0</v>
      </c>
    </row>
    <row r="84" spans="1:10" x14ac:dyDescent="0.25">
      <c r="A84" s="31">
        <v>68</v>
      </c>
      <c r="B84" s="37" t="s">
        <v>96</v>
      </c>
      <c r="C84" s="31" t="s">
        <v>184</v>
      </c>
      <c r="D84" s="37" t="s">
        <v>245</v>
      </c>
      <c r="E84" s="37" t="s">
        <v>29</v>
      </c>
      <c r="F84" s="31" t="s">
        <v>262</v>
      </c>
      <c r="G84" s="37" t="s">
        <v>4</v>
      </c>
      <c r="H84" s="27">
        <v>0</v>
      </c>
      <c r="I84" s="42"/>
      <c r="J84" s="35">
        <f t="shared" si="4"/>
        <v>0</v>
      </c>
    </row>
    <row r="85" spans="1:10" x14ac:dyDescent="0.25">
      <c r="A85" s="31">
        <v>69</v>
      </c>
      <c r="B85" s="37" t="s">
        <v>98</v>
      </c>
      <c r="C85" s="31" t="s">
        <v>186</v>
      </c>
      <c r="D85" s="37" t="s">
        <v>20</v>
      </c>
      <c r="E85" s="37" t="s">
        <v>9</v>
      </c>
      <c r="F85" s="31" t="s">
        <v>262</v>
      </c>
      <c r="G85" s="37" t="s">
        <v>5</v>
      </c>
      <c r="H85" s="27">
        <v>0</v>
      </c>
      <c r="I85" s="42"/>
      <c r="J85" s="35">
        <f t="shared" si="4"/>
        <v>0</v>
      </c>
    </row>
    <row r="86" spans="1:10" x14ac:dyDescent="0.25">
      <c r="A86" s="31">
        <v>70</v>
      </c>
      <c r="B86" s="37" t="s">
        <v>99</v>
      </c>
      <c r="C86" s="31" t="s">
        <v>187</v>
      </c>
      <c r="D86" s="37" t="s">
        <v>242</v>
      </c>
      <c r="E86" s="37" t="s">
        <v>253</v>
      </c>
      <c r="F86" s="31" t="s">
        <v>262</v>
      </c>
      <c r="G86" s="37" t="s">
        <v>5</v>
      </c>
      <c r="H86" s="27">
        <v>0</v>
      </c>
      <c r="I86" s="42"/>
      <c r="J86" s="35">
        <f t="shared" si="4"/>
        <v>0</v>
      </c>
    </row>
    <row r="87" spans="1:10" x14ac:dyDescent="0.25">
      <c r="A87" s="31">
        <v>71</v>
      </c>
      <c r="B87" s="37" t="s">
        <v>101</v>
      </c>
      <c r="C87" s="31" t="s">
        <v>189</v>
      </c>
      <c r="D87" s="37" t="s">
        <v>12</v>
      </c>
      <c r="E87" s="37" t="s">
        <v>10</v>
      </c>
      <c r="F87" s="31" t="s">
        <v>262</v>
      </c>
      <c r="G87" s="37" t="s">
        <v>4</v>
      </c>
      <c r="H87" s="27">
        <v>0</v>
      </c>
      <c r="I87" s="42"/>
      <c r="J87" s="35">
        <f t="shared" si="4"/>
        <v>0</v>
      </c>
    </row>
    <row r="88" spans="1:10" x14ac:dyDescent="0.25">
      <c r="A88" s="31">
        <v>72</v>
      </c>
      <c r="B88" s="37" t="s">
        <v>104</v>
      </c>
      <c r="C88" s="31" t="s">
        <v>192</v>
      </c>
      <c r="D88" s="37" t="s">
        <v>8</v>
      </c>
      <c r="E88" s="37" t="s">
        <v>9</v>
      </c>
      <c r="F88" s="31" t="s">
        <v>262</v>
      </c>
      <c r="G88" s="37" t="s">
        <v>4</v>
      </c>
      <c r="H88" s="27">
        <v>0</v>
      </c>
      <c r="I88" s="42"/>
      <c r="J88" s="35">
        <f t="shared" si="4"/>
        <v>0</v>
      </c>
    </row>
    <row r="89" spans="1:10" x14ac:dyDescent="0.25">
      <c r="A89" s="31">
        <v>73</v>
      </c>
      <c r="B89" s="37" t="s">
        <v>105</v>
      </c>
      <c r="C89" s="31" t="s">
        <v>193</v>
      </c>
      <c r="D89" s="37" t="s">
        <v>247</v>
      </c>
      <c r="E89" s="37" t="s">
        <v>252</v>
      </c>
      <c r="F89" s="31" t="s">
        <v>262</v>
      </c>
      <c r="G89" s="37" t="s">
        <v>4</v>
      </c>
      <c r="H89" s="27">
        <v>0</v>
      </c>
      <c r="I89" s="42"/>
      <c r="J89" s="35">
        <f t="shared" si="4"/>
        <v>0</v>
      </c>
    </row>
    <row r="90" spans="1:10" x14ac:dyDescent="0.25">
      <c r="A90" s="31">
        <v>74</v>
      </c>
      <c r="B90" s="37" t="s">
        <v>108</v>
      </c>
      <c r="C90" s="31" t="s">
        <v>196</v>
      </c>
      <c r="D90" s="37" t="s">
        <v>248</v>
      </c>
      <c r="E90" s="37" t="s">
        <v>256</v>
      </c>
      <c r="F90" s="31" t="s">
        <v>262</v>
      </c>
      <c r="G90" s="37" t="s">
        <v>5</v>
      </c>
      <c r="H90" s="27">
        <v>0</v>
      </c>
      <c r="I90" s="42"/>
      <c r="J90" s="35">
        <f t="shared" si="4"/>
        <v>0</v>
      </c>
    </row>
    <row r="91" spans="1:10" x14ac:dyDescent="0.25">
      <c r="A91" s="31">
        <v>75</v>
      </c>
      <c r="B91" s="37" t="s">
        <v>111</v>
      </c>
      <c r="C91" s="31" t="s">
        <v>199</v>
      </c>
      <c r="D91" s="37" t="s">
        <v>248</v>
      </c>
      <c r="E91" s="37" t="s">
        <v>9</v>
      </c>
      <c r="F91" s="31" t="s">
        <v>262</v>
      </c>
      <c r="G91" s="37" t="s">
        <v>5</v>
      </c>
      <c r="H91" s="27">
        <v>0</v>
      </c>
      <c r="I91" s="42"/>
      <c r="J91" s="35">
        <f t="shared" si="4"/>
        <v>0</v>
      </c>
    </row>
    <row r="92" spans="1:10" x14ac:dyDescent="0.25">
      <c r="A92" s="31">
        <v>76</v>
      </c>
      <c r="B92" s="37" t="s">
        <v>122</v>
      </c>
      <c r="C92" s="31" t="s">
        <v>209</v>
      </c>
      <c r="D92" s="37" t="s">
        <v>248</v>
      </c>
      <c r="E92" s="37" t="s">
        <v>258</v>
      </c>
      <c r="F92" s="31" t="s">
        <v>262</v>
      </c>
      <c r="G92" s="37" t="s">
        <v>5</v>
      </c>
      <c r="H92" s="27">
        <v>0</v>
      </c>
      <c r="I92" s="42"/>
      <c r="J92" s="35">
        <f t="shared" si="4"/>
        <v>0</v>
      </c>
    </row>
    <row r="93" spans="1:10" x14ac:dyDescent="0.25">
      <c r="A93" s="31">
        <v>77</v>
      </c>
      <c r="B93" s="37" t="s">
        <v>123</v>
      </c>
      <c r="C93" s="31" t="s">
        <v>210</v>
      </c>
      <c r="D93" s="37" t="s">
        <v>248</v>
      </c>
      <c r="E93" s="37" t="s">
        <v>29</v>
      </c>
      <c r="F93" s="31" t="s">
        <v>262</v>
      </c>
      <c r="G93" s="37" t="s">
        <v>4</v>
      </c>
      <c r="H93" s="27">
        <v>0</v>
      </c>
      <c r="I93" s="42"/>
      <c r="J93" s="35">
        <f t="shared" si="4"/>
        <v>0</v>
      </c>
    </row>
    <row r="94" spans="1:10" x14ac:dyDescent="0.25">
      <c r="A94" s="31">
        <v>78</v>
      </c>
      <c r="B94" s="37" t="s">
        <v>130</v>
      </c>
      <c r="C94" s="31" t="s">
        <v>217</v>
      </c>
      <c r="D94" s="37" t="s">
        <v>248</v>
      </c>
      <c r="E94" s="37" t="s">
        <v>257</v>
      </c>
      <c r="F94" s="31" t="s">
        <v>262</v>
      </c>
      <c r="G94" s="37" t="s">
        <v>4</v>
      </c>
      <c r="H94" s="27">
        <v>0</v>
      </c>
      <c r="I94" s="42"/>
      <c r="J94" s="35">
        <f t="shared" si="4"/>
        <v>0</v>
      </c>
    </row>
    <row r="95" spans="1:10" x14ac:dyDescent="0.25">
      <c r="A95" s="31">
        <v>79</v>
      </c>
      <c r="B95" s="37" t="s">
        <v>131</v>
      </c>
      <c r="C95" s="31" t="s">
        <v>218</v>
      </c>
      <c r="D95" s="37" t="s">
        <v>248</v>
      </c>
      <c r="E95" s="37" t="s">
        <v>34</v>
      </c>
      <c r="F95" s="31" t="s">
        <v>262</v>
      </c>
      <c r="G95" s="37" t="s">
        <v>5</v>
      </c>
      <c r="H95" s="27">
        <v>0</v>
      </c>
      <c r="I95" s="42"/>
      <c r="J95" s="35">
        <f t="shared" si="4"/>
        <v>0</v>
      </c>
    </row>
    <row r="96" spans="1:10" x14ac:dyDescent="0.25">
      <c r="A96" s="31">
        <v>80</v>
      </c>
      <c r="B96" s="37" t="s">
        <v>132</v>
      </c>
      <c r="C96" s="31" t="s">
        <v>219</v>
      </c>
      <c r="D96" s="37" t="s">
        <v>248</v>
      </c>
      <c r="E96" s="37" t="s">
        <v>255</v>
      </c>
      <c r="F96" s="31" t="s">
        <v>262</v>
      </c>
      <c r="G96" s="37" t="s">
        <v>5</v>
      </c>
      <c r="H96" s="27">
        <v>0</v>
      </c>
      <c r="I96" s="42"/>
      <c r="J96" s="35">
        <f t="shared" si="4"/>
        <v>0</v>
      </c>
    </row>
    <row r="97" spans="1:10" x14ac:dyDescent="0.25">
      <c r="A97" s="53" t="s">
        <v>277</v>
      </c>
      <c r="B97" s="54"/>
      <c r="C97" s="54"/>
      <c r="D97" s="54"/>
      <c r="E97" s="54"/>
      <c r="F97" s="54"/>
      <c r="G97" s="54"/>
      <c r="H97" s="54"/>
      <c r="I97" s="54"/>
      <c r="J97" s="55"/>
    </row>
    <row r="98" spans="1:10" x14ac:dyDescent="0.25">
      <c r="A98" s="31">
        <v>81</v>
      </c>
      <c r="B98" s="37" t="s">
        <v>82</v>
      </c>
      <c r="C98" s="31" t="s">
        <v>170</v>
      </c>
      <c r="D98" s="37" t="s">
        <v>238</v>
      </c>
      <c r="E98" s="37" t="s">
        <v>9</v>
      </c>
      <c r="F98" s="31" t="s">
        <v>260</v>
      </c>
      <c r="G98" s="37" t="s">
        <v>5</v>
      </c>
      <c r="H98" s="27">
        <v>0</v>
      </c>
      <c r="I98" s="27">
        <v>0</v>
      </c>
      <c r="J98" s="35">
        <f>(H98*1004)+I98</f>
        <v>0</v>
      </c>
    </row>
    <row r="99" spans="1:10" x14ac:dyDescent="0.25">
      <c r="A99" s="31">
        <v>82</v>
      </c>
      <c r="B99" s="37" t="s">
        <v>84</v>
      </c>
      <c r="C99" s="31" t="s">
        <v>172</v>
      </c>
      <c r="D99" s="37" t="s">
        <v>240</v>
      </c>
      <c r="E99" s="37" t="s">
        <v>9</v>
      </c>
      <c r="F99" s="31" t="s">
        <v>260</v>
      </c>
      <c r="G99" s="37" t="s">
        <v>4</v>
      </c>
      <c r="H99" s="27">
        <v>0</v>
      </c>
      <c r="I99" s="27">
        <v>0</v>
      </c>
      <c r="J99" s="35">
        <f t="shared" ref="J99:J106" si="5">(H99*1004)+I99</f>
        <v>0</v>
      </c>
    </row>
    <row r="100" spans="1:10" x14ac:dyDescent="0.25">
      <c r="A100" s="31">
        <v>83</v>
      </c>
      <c r="B100" s="31" t="s">
        <v>70</v>
      </c>
      <c r="C100" s="31" t="s">
        <v>158</v>
      </c>
      <c r="D100" s="32" t="s">
        <v>8</v>
      </c>
      <c r="E100" s="32" t="s">
        <v>9</v>
      </c>
      <c r="F100" s="31" t="s">
        <v>260</v>
      </c>
      <c r="G100" s="33" t="s">
        <v>5</v>
      </c>
      <c r="H100" s="27">
        <v>0</v>
      </c>
      <c r="I100" s="27">
        <v>0</v>
      </c>
      <c r="J100" s="35">
        <f t="shared" si="5"/>
        <v>0</v>
      </c>
    </row>
    <row r="101" spans="1:10" x14ac:dyDescent="0.25">
      <c r="A101" s="31">
        <v>84</v>
      </c>
      <c r="B101" s="31" t="s">
        <v>58</v>
      </c>
      <c r="C101" s="31" t="s">
        <v>146</v>
      </c>
      <c r="D101" s="32" t="s">
        <v>27</v>
      </c>
      <c r="E101" s="32" t="s">
        <v>9</v>
      </c>
      <c r="F101" s="31" t="s">
        <v>260</v>
      </c>
      <c r="G101" s="33" t="s">
        <v>4</v>
      </c>
      <c r="H101" s="27">
        <v>0</v>
      </c>
      <c r="I101" s="27">
        <v>0</v>
      </c>
      <c r="J101" s="35">
        <f t="shared" si="5"/>
        <v>0</v>
      </c>
    </row>
    <row r="102" spans="1:10" x14ac:dyDescent="0.25">
      <c r="A102" s="31">
        <v>85</v>
      </c>
      <c r="B102" s="31" t="s">
        <v>49</v>
      </c>
      <c r="C102" s="31" t="s">
        <v>137</v>
      </c>
      <c r="D102" s="32" t="s">
        <v>226</v>
      </c>
      <c r="E102" s="32" t="s">
        <v>10</v>
      </c>
      <c r="F102" s="31" t="s">
        <v>260</v>
      </c>
      <c r="G102" s="33" t="s">
        <v>4</v>
      </c>
      <c r="H102" s="27">
        <v>0</v>
      </c>
      <c r="I102" s="27">
        <v>0</v>
      </c>
      <c r="J102" s="35">
        <f t="shared" si="5"/>
        <v>0</v>
      </c>
    </row>
    <row r="103" spans="1:10" x14ac:dyDescent="0.25">
      <c r="A103" s="31">
        <v>86</v>
      </c>
      <c r="B103" s="31" t="s">
        <v>53</v>
      </c>
      <c r="C103" s="31" t="s">
        <v>141</v>
      </c>
      <c r="D103" s="40" t="s">
        <v>228</v>
      </c>
      <c r="E103" s="40" t="s">
        <v>235</v>
      </c>
      <c r="F103" s="31" t="s">
        <v>260</v>
      </c>
      <c r="G103" s="40" t="s">
        <v>4</v>
      </c>
      <c r="H103" s="27">
        <v>0</v>
      </c>
      <c r="I103" s="27">
        <v>0</v>
      </c>
      <c r="J103" s="35">
        <f t="shared" si="5"/>
        <v>0</v>
      </c>
    </row>
    <row r="104" spans="1:10" x14ac:dyDescent="0.25">
      <c r="A104" s="31">
        <v>87</v>
      </c>
      <c r="B104" s="37" t="s">
        <v>88</v>
      </c>
      <c r="C104" s="31" t="s">
        <v>176</v>
      </c>
      <c r="D104" s="37" t="s">
        <v>14</v>
      </c>
      <c r="E104" s="37" t="s">
        <v>15</v>
      </c>
      <c r="F104" s="31" t="s">
        <v>260</v>
      </c>
      <c r="G104" s="37" t="s">
        <v>5</v>
      </c>
      <c r="H104" s="27">
        <v>0</v>
      </c>
      <c r="I104" s="27">
        <v>0</v>
      </c>
      <c r="J104" s="35">
        <f t="shared" si="5"/>
        <v>0</v>
      </c>
    </row>
    <row r="105" spans="1:10" x14ac:dyDescent="0.25">
      <c r="A105" s="31">
        <v>88</v>
      </c>
      <c r="B105" s="37" t="s">
        <v>94</v>
      </c>
      <c r="C105" s="31" t="s">
        <v>182</v>
      </c>
      <c r="D105" s="37" t="s">
        <v>244</v>
      </c>
      <c r="E105" s="37" t="s">
        <v>32</v>
      </c>
      <c r="F105" s="31" t="s">
        <v>260</v>
      </c>
      <c r="G105" s="37" t="s">
        <v>4</v>
      </c>
      <c r="H105" s="27">
        <v>0</v>
      </c>
      <c r="I105" s="27">
        <v>0</v>
      </c>
      <c r="J105" s="35">
        <f t="shared" si="5"/>
        <v>0</v>
      </c>
    </row>
    <row r="106" spans="1:10" x14ac:dyDescent="0.25">
      <c r="A106" s="31">
        <v>89</v>
      </c>
      <c r="B106" s="37" t="s">
        <v>117</v>
      </c>
      <c r="C106" s="31" t="s">
        <v>205</v>
      </c>
      <c r="D106" s="37" t="s">
        <v>248</v>
      </c>
      <c r="E106" s="37" t="s">
        <v>10</v>
      </c>
      <c r="F106" s="31" t="s">
        <v>260</v>
      </c>
      <c r="G106" s="37" t="s">
        <v>5</v>
      </c>
      <c r="H106" s="27">
        <v>0</v>
      </c>
      <c r="I106" s="27">
        <v>0</v>
      </c>
      <c r="J106" s="35">
        <f t="shared" si="5"/>
        <v>0</v>
      </c>
    </row>
    <row r="107" spans="1:10" ht="31.9" customHeight="1" x14ac:dyDescent="0.25">
      <c r="A107" s="51" t="s">
        <v>265</v>
      </c>
      <c r="B107" s="52"/>
      <c r="C107" s="52"/>
      <c r="D107" s="52"/>
      <c r="E107" s="52"/>
      <c r="F107" s="52"/>
      <c r="G107" s="52"/>
      <c r="H107" s="30"/>
      <c r="I107" s="30"/>
      <c r="J107" s="48">
        <f>SUM(J73:J106)</f>
        <v>0</v>
      </c>
    </row>
    <row r="108" spans="1:10" x14ac:dyDescent="0.25">
      <c r="D108" s="24"/>
      <c r="E108" s="24"/>
      <c r="F108" s="24"/>
      <c r="G108" s="24"/>
      <c r="I108" s="24"/>
      <c r="J108" s="24"/>
    </row>
    <row r="109" spans="1:10" ht="31.9" customHeight="1" x14ac:dyDescent="0.3">
      <c r="D109" s="24"/>
      <c r="E109" s="24"/>
      <c r="F109" s="24"/>
      <c r="G109" s="45" t="s">
        <v>0</v>
      </c>
      <c r="H109" s="46"/>
      <c r="I109" s="46"/>
      <c r="J109" s="47">
        <f>J32+J70+J107</f>
        <v>0</v>
      </c>
    </row>
    <row r="110" spans="1:10" x14ac:dyDescent="0.25">
      <c r="D110" s="24"/>
      <c r="E110" s="24"/>
      <c r="F110" s="24"/>
      <c r="G110" s="24"/>
      <c r="I110" s="24"/>
      <c r="J110" s="24"/>
    </row>
    <row r="111" spans="1:10" x14ac:dyDescent="0.25">
      <c r="A111" s="50"/>
      <c r="B111" s="50"/>
      <c r="C111" s="50"/>
      <c r="D111" s="50"/>
      <c r="E111" s="50"/>
      <c r="F111" s="50"/>
      <c r="G111" s="50"/>
      <c r="H111" s="50"/>
      <c r="I111" s="50"/>
      <c r="J111" s="24"/>
    </row>
  </sheetData>
  <sheetProtection algorithmName="SHA-512" hashValue="KtSyEDV3QYryA71vr3LYKtjF4wm7O9Xw1D+PiKvewBOfAfHrraQqjezN7H7JhkzxAF4sP+r9Zlvp3t9Ky2chJA==" saltValue="FPC8dT8HdmYzHWcqs65nqA==" spinCount="100000" sheet="1" objects="1" scenarios="1"/>
  <autoFilter ref="A7:J107" xr:uid="{2242608B-0CE6-4392-9FC6-955E12DD9E11}"/>
  <mergeCells count="13">
    <mergeCell ref="A111:I111"/>
    <mergeCell ref="A107:G107"/>
    <mergeCell ref="A97:J97"/>
    <mergeCell ref="A70:G70"/>
    <mergeCell ref="E2:G2"/>
    <mergeCell ref="E4:G4"/>
    <mergeCell ref="E3:G3"/>
    <mergeCell ref="A8:J8"/>
    <mergeCell ref="A34:J34"/>
    <mergeCell ref="A72:J72"/>
    <mergeCell ref="A24:J24"/>
    <mergeCell ref="A32:G32"/>
    <mergeCell ref="A56:J56"/>
  </mergeCells>
  <conditionalFormatting sqref="A1:A1048576">
    <cfRule type="duplicateValues" dxfId="1" priority="8"/>
  </conditionalFormatting>
  <conditionalFormatting sqref="B112:B1048576 B1:B110">
    <cfRule type="duplicateValues" dxfId="0" priority="9"/>
  </conditionalFormatting>
  <pageMargins left="0.09" right="0.12" top="0.26" bottom="0.75" header="0.18" footer="0.2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A Pricing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Duncan</dc:creator>
  <cp:lastModifiedBy>Dunaway, Angela D</cp:lastModifiedBy>
  <cp:lastPrinted>2022-07-19T22:06:31Z</cp:lastPrinted>
  <dcterms:created xsi:type="dcterms:W3CDTF">2016-01-04T19:41:12Z</dcterms:created>
  <dcterms:modified xsi:type="dcterms:W3CDTF">2023-09-12T15:27:15Z</dcterms:modified>
</cp:coreProperties>
</file>