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P:\BIDS\Departments\County Wide\FY25\RFP #25-7-CTY Temporary Employment Services\RFP\RFP Attachments\"/>
    </mc:Choice>
  </mc:AlternateContent>
  <xr:revisionPtr revIDLastSave="0" documentId="13_ncr:1_{18E419E9-45E6-4BAB-8CA7-735728EB1A8B}" xr6:coauthVersionLast="47" xr6:coauthVersionMax="47" xr10:uidLastSave="{00000000-0000-0000-0000-000000000000}"/>
  <bookViews>
    <workbookView xWindow="-28920" yWindow="-120" windowWidth="29040" windowHeight="15720" xr2:uid="{4AD8B23C-E5E6-45B4-8F87-41D6EC75DA42}"/>
  </bookViews>
  <sheets>
    <sheet name="Bid Price Sheet" sheetId="4" r:id="rId1"/>
  </sheets>
  <definedNames>
    <definedName name="_xlnm._FilterDatabase" localSheetId="0" hidden="1">'Bid Price Sheet'!$A$1:$K$16</definedName>
    <definedName name="_xlnm.Print_Titles" localSheetId="0">'Bid Price Sheet'!$4:$4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1" i="4" l="1"/>
  <c r="E40" i="4"/>
  <c r="E52" i="4"/>
  <c r="E76" i="4"/>
  <c r="E75" i="4"/>
  <c r="E74" i="4"/>
  <c r="E73" i="4"/>
  <c r="E72" i="4"/>
  <c r="E71" i="4"/>
  <c r="E70" i="4"/>
  <c r="E69" i="4"/>
  <c r="E68" i="4"/>
  <c r="E67" i="4"/>
  <c r="E66" i="4"/>
  <c r="E64" i="4"/>
  <c r="E63" i="4"/>
  <c r="E62" i="4"/>
  <c r="E61" i="4"/>
  <c r="E60" i="4"/>
  <c r="E58" i="4"/>
  <c r="E57" i="4"/>
  <c r="E56" i="4"/>
  <c r="E55" i="4"/>
  <c r="E54" i="4"/>
  <c r="E51" i="4"/>
  <c r="E50" i="4"/>
  <c r="E49" i="4"/>
  <c r="E48" i="4"/>
  <c r="E47" i="4"/>
  <c r="E46" i="4"/>
  <c r="E45" i="4"/>
  <c r="E42" i="4"/>
  <c r="E39" i="4"/>
  <c r="E38" i="4"/>
  <c r="E37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6" i="4"/>
  <c r="E15" i="4"/>
  <c r="E14" i="4"/>
  <c r="E13" i="4"/>
  <c r="E12" i="4"/>
  <c r="E11" i="4"/>
  <c r="E10" i="4"/>
  <c r="E9" i="4"/>
  <c r="E8" i="4"/>
  <c r="E7" i="4"/>
  <c r="E6" i="4"/>
</calcChain>
</file>

<file path=xl/sharedStrings.xml><?xml version="1.0" encoding="utf-8"?>
<sst xmlns="http://schemas.openxmlformats.org/spreadsheetml/2006/main" count="169" uniqueCount="99">
  <si>
    <t>JOB TITLE</t>
  </si>
  <si>
    <t>I. ACCOUNTING/FINANCIAL</t>
  </si>
  <si>
    <t>Accounting Specialist I</t>
  </si>
  <si>
    <t>II. ADMINISTRATIVE/CLERICAL</t>
  </si>
  <si>
    <t>Administrative Assistant I</t>
  </si>
  <si>
    <t>Administrative Assistant II</t>
  </si>
  <si>
    <t>Administrative Assistant III</t>
  </si>
  <si>
    <t xml:space="preserve">Executive Assistant    </t>
  </si>
  <si>
    <t>Office Assistant III</t>
  </si>
  <si>
    <t>Office Assistant IV</t>
  </si>
  <si>
    <t>Office Assistant V</t>
  </si>
  <si>
    <t>Community Health Assistant</t>
  </si>
  <si>
    <t>Medical Office Assistant</t>
  </si>
  <si>
    <t xml:space="preserve">Phlebotomist   </t>
  </si>
  <si>
    <t>Heavy Equipment Mechanic</t>
  </si>
  <si>
    <t>Solid Waste Attendant</t>
  </si>
  <si>
    <t xml:space="preserve">Library Page    </t>
  </si>
  <si>
    <t xml:space="preserve">Library Associate    </t>
  </si>
  <si>
    <t>Paralegal I</t>
  </si>
  <si>
    <t>Tax Assistant</t>
  </si>
  <si>
    <t>Custodian</t>
  </si>
  <si>
    <t xml:space="preserve">Accountant </t>
  </si>
  <si>
    <t>III. HEALTH &amp; LABORATORY</t>
  </si>
  <si>
    <t>IV. LABOR &amp; SKILLED TRADE</t>
  </si>
  <si>
    <t>V. PROFESSIONAL SERVICES</t>
  </si>
  <si>
    <t>VI. SPECIALTY</t>
  </si>
  <si>
    <t xml:space="preserve">Library Technician    </t>
  </si>
  <si>
    <t>Tax Research Assistant</t>
  </si>
  <si>
    <t>Heavy Equipment Operator  I</t>
  </si>
  <si>
    <t>Animal Shelter Attendant</t>
  </si>
  <si>
    <t>Processing Assistant V</t>
  </si>
  <si>
    <t>Federal Grants Finance Accountant</t>
  </si>
  <si>
    <t>Weighmaster</t>
  </si>
  <si>
    <t>Financial Associate</t>
  </si>
  <si>
    <t>Financial Specialist</t>
  </si>
  <si>
    <t>POSITION GRADE</t>
  </si>
  <si>
    <t>Payroll and Benefit Specialist</t>
  </si>
  <si>
    <t>Pharmacy Technician</t>
  </si>
  <si>
    <t>Administrative Specialist</t>
  </si>
  <si>
    <t>Print and Mail Technician</t>
  </si>
  <si>
    <t>Grounds Maintenance Technician I</t>
  </si>
  <si>
    <t>Grounds Maintenance Technician II</t>
  </si>
  <si>
    <t>Social Worker I</t>
  </si>
  <si>
    <t>Social Worker II</t>
  </si>
  <si>
    <t>Social Worker III</t>
  </si>
  <si>
    <t>Graphic Design &amp; Information Specialist</t>
  </si>
  <si>
    <t>Department GIS/Mapping Technician</t>
  </si>
  <si>
    <t>Solid Waste Truck Driver I</t>
  </si>
  <si>
    <t>Processing Assistant II</t>
  </si>
  <si>
    <t>Processing Assistant III</t>
  </si>
  <si>
    <t>Processing Assistant IV</t>
  </si>
  <si>
    <t>Administrative Associate</t>
  </si>
  <si>
    <t>Administrative Technician</t>
  </si>
  <si>
    <t>Senior Administrative Specialist</t>
  </si>
  <si>
    <t>Public Utilities Technician</t>
  </si>
  <si>
    <t>N/A</t>
  </si>
  <si>
    <t>Solid Waste Equipment Maintenance Technician</t>
  </si>
  <si>
    <t>Solid Waste Heavy Equipment Maintenance Technician</t>
  </si>
  <si>
    <t>Facilities Maintenance Technician</t>
  </si>
  <si>
    <t>Materials Support Associate I</t>
  </si>
  <si>
    <t>Administrative Manager</t>
  </si>
  <si>
    <t>Administrative Supervisor</t>
  </si>
  <si>
    <t>COUNTY RATES</t>
  </si>
  <si>
    <t>Accounting Technician I</t>
  </si>
  <si>
    <t>Accounting Technician II</t>
  </si>
  <si>
    <t>Accounting Technician III</t>
  </si>
  <si>
    <t>Accounting Technician IV</t>
  </si>
  <si>
    <t>Accounting Specialist II</t>
  </si>
  <si>
    <t>Administrative Professional</t>
  </si>
  <si>
    <t>Permit Specialist</t>
  </si>
  <si>
    <t>Public Information Specialist</t>
  </si>
  <si>
    <t>Multimedia Content Specialist</t>
  </si>
  <si>
    <t>Human Resources Associate</t>
  </si>
  <si>
    <t>HOURLY HIGH BILL RATE</t>
  </si>
  <si>
    <t>HOURLY HIGH PAY RATE</t>
  </si>
  <si>
    <t>HOURLY LOW PAY RATE</t>
  </si>
  <si>
    <t>HOURLY LOW BILL RATE</t>
  </si>
  <si>
    <t>HOURLY MID PAY RATE</t>
  </si>
  <si>
    <t>HOURLY MID BILL RATE</t>
  </si>
  <si>
    <t>COUNTY (C) OR STATE (S) POSITION</t>
  </si>
  <si>
    <t>C; S</t>
  </si>
  <si>
    <t>S</t>
  </si>
  <si>
    <t>C</t>
  </si>
  <si>
    <t>-</t>
  </si>
  <si>
    <t>Finance Accountant (C); Accountant I (S); Business Officer I (S)</t>
  </si>
  <si>
    <t>Administrative Supervisor (C); Business Manager (C)</t>
  </si>
  <si>
    <t>Executive Assistant (C); Tax Administrative Coordinator (C)</t>
  </si>
  <si>
    <t>Not a County position</t>
  </si>
  <si>
    <t>Custodian (C); Housekeeper (S)</t>
  </si>
  <si>
    <t>Library Facilities Maintenance Technician</t>
  </si>
  <si>
    <t>POSITION TITLES INCLUDED              (IF MULTIPLE)</t>
  </si>
  <si>
    <t>MARKUP %</t>
  </si>
  <si>
    <t>ATTACHMENT D: BID PRICE SHEET</t>
  </si>
  <si>
    <t>Medical Lab Assistant III</t>
  </si>
  <si>
    <t>Medical Lab Technologist I</t>
  </si>
  <si>
    <t>Medical Lab Technologist II</t>
  </si>
  <si>
    <t>BID RATES                                                                                                                                                                                           (HOURLY PAY RATES CANNOT EXCEED THE COUNTY MINIMUM HOURLY RATE FOR THAT POSITION)</t>
  </si>
  <si>
    <t>HOURLY RATE (BASED ON BASE SALARY OF POSITION)</t>
  </si>
  <si>
    <r>
      <t xml:space="preserve">Instructions: Vendors should provide a low, mid and high rate for the employee's hourly pay, the company markup percentage, and the hourly bill rate (the employee's hourly rate plus the company's markup). If a vendor cannot provide a position please put NA in the boxes beside of that position. </t>
    </r>
    <r>
      <rPr>
        <b/>
        <sz val="10"/>
        <rFont val="Times New Roman"/>
        <family val="1"/>
      </rPr>
      <t>NOTE: Hourly pay rates cannot exceed the County Hourly Rate listed for that position.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</si>
</sst>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2" x14ac:knownFonts="1">
    <font>
      <sz val="10"/>
      <name val="Arial"/>
      <family val="2"/>
    </font>
    <font>
      <sz val="10"/>
      <name val="Arial"/>
      <family val="2"/>
    </font>
    <font>
      <b/>
      <sz val="10"/>
      <name val="Times New Roman"/>
      <family val="1"/>
    </font>
    <font>
      <sz val="11"/>
      <name val="Times New Roman"/>
      <family val="1"/>
    </font>
    <font>
      <sz val="9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b/>
      <sz val="9.5"/>
      <name val="Times New Roman"/>
      <family val="1"/>
    </font>
    <font>
      <sz val="10"/>
      <color theme="1"/>
      <name val="Times New Roman"/>
      <family val="1"/>
    </font>
    <font>
      <sz val="11"/>
      <color rgb="FFFF0000"/>
      <name val="Times New Roman"/>
      <family val="1"/>
    </font>
    <font>
      <sz val="11"/>
      <color theme="1"/>
      <name val="Times New Roman"/>
      <family val="1"/>
    </font>
    <font>
      <b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4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164" fontId="6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2" fillId="2" borderId="1" xfId="0" applyFont="1" applyFill="1" applyBorder="1"/>
    <xf numFmtId="0" fontId="5" fillId="2" borderId="1" xfId="0" applyFont="1" applyFill="1" applyBorder="1" applyAlignment="1">
      <alignment horizontal="center"/>
    </xf>
    <xf numFmtId="0" fontId="5" fillId="0" borderId="1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5" fillId="0" borderId="1" xfId="0" applyFont="1" applyBorder="1"/>
    <xf numFmtId="164" fontId="3" fillId="0" borderId="1" xfId="0" applyNumberFormat="1" applyFont="1" applyBorder="1" applyAlignment="1">
      <alignment horizontal="center"/>
    </xf>
    <xf numFmtId="0" fontId="5" fillId="0" borderId="0" xfId="0" applyFont="1"/>
    <xf numFmtId="0" fontId="7" fillId="2" borderId="1" xfId="0" applyFont="1" applyFill="1" applyBorder="1"/>
    <xf numFmtId="0" fontId="8" fillId="0" borderId="1" xfId="0" applyFont="1" applyBorder="1"/>
    <xf numFmtId="0" fontId="9" fillId="0" borderId="0" xfId="0" applyFont="1" applyAlignment="1">
      <alignment vertical="center"/>
    </xf>
    <xf numFmtId="164" fontId="3" fillId="2" borderId="1" xfId="0" applyNumberFormat="1" applyFont="1" applyFill="1" applyBorder="1" applyAlignment="1">
      <alignment horizontal="center"/>
    </xf>
    <xf numFmtId="0" fontId="8" fillId="0" borderId="1" xfId="0" applyFont="1" applyBorder="1" applyAlignment="1">
      <alignment vertical="center"/>
    </xf>
    <xf numFmtId="164" fontId="9" fillId="2" borderId="1" xfId="0" applyNumberFormat="1" applyFont="1" applyFill="1" applyBorder="1" applyAlignment="1">
      <alignment horizontal="center"/>
    </xf>
    <xf numFmtId="0" fontId="9" fillId="0" borderId="0" xfId="0" applyFont="1"/>
    <xf numFmtId="164" fontId="3" fillId="0" borderId="0" xfId="0" applyNumberFormat="1" applyFont="1" applyAlignment="1">
      <alignment horizont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wrapText="1"/>
    </xf>
    <xf numFmtId="0" fontId="8" fillId="0" borderId="1" xfId="0" applyFont="1" applyBorder="1" applyAlignment="1">
      <alignment wrapText="1"/>
    </xf>
    <xf numFmtId="0" fontId="8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 vertical="center"/>
    </xf>
    <xf numFmtId="10" fontId="3" fillId="0" borderId="1" xfId="0" applyNumberFormat="1" applyFont="1" applyBorder="1" applyAlignment="1">
      <alignment horizontal="center"/>
    </xf>
    <xf numFmtId="10" fontId="3" fillId="2" borderId="1" xfId="0" applyNumberFormat="1" applyFont="1" applyFill="1" applyBorder="1" applyAlignment="1">
      <alignment horizontal="center"/>
    </xf>
    <xf numFmtId="10" fontId="9" fillId="2" borderId="1" xfId="0" applyNumberFormat="1" applyFont="1" applyFill="1" applyBorder="1" applyAlignment="1">
      <alignment horizontal="center"/>
    </xf>
    <xf numFmtId="164" fontId="10" fillId="0" borderId="1" xfId="0" applyNumberFormat="1" applyFont="1" applyBorder="1" applyAlignment="1">
      <alignment horizontal="center"/>
    </xf>
    <xf numFmtId="164" fontId="10" fillId="0" borderId="1" xfId="1" applyNumberFormat="1" applyFont="1" applyFill="1" applyBorder="1" applyAlignment="1">
      <alignment horizontal="center"/>
    </xf>
    <xf numFmtId="10" fontId="10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top"/>
    </xf>
    <xf numFmtId="0" fontId="5" fillId="0" borderId="0" xfId="0" applyFont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2" fillId="2" borderId="5" xfId="0" applyFont="1" applyFill="1" applyBorder="1"/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F5AE56-6B27-4637-8DC3-CE5AB4DD7639}">
  <sheetPr>
    <pageSetUpPr fitToPage="1"/>
  </sheetPr>
  <dimension ref="A1:L79"/>
  <sheetViews>
    <sheetView tabSelected="1" view="pageLayout" zoomScaleNormal="100" workbookViewId="0">
      <selection activeCell="D4" sqref="D4"/>
    </sheetView>
  </sheetViews>
  <sheetFormatPr defaultColWidth="8.85546875" defaultRowHeight="15" x14ac:dyDescent="0.25"/>
  <cols>
    <col min="1" max="1" width="38" style="11" customWidth="1"/>
    <col min="2" max="2" width="18.85546875" style="11" customWidth="1"/>
    <col min="3" max="3" width="30.7109375" style="11" customWidth="1"/>
    <col min="4" max="4" width="9.85546875" style="11" customWidth="1"/>
    <col min="5" max="12" width="12.7109375" style="19" customWidth="1"/>
    <col min="13" max="13" width="5.85546875" style="2" customWidth="1"/>
    <col min="14" max="251" width="8.85546875" style="2"/>
    <col min="252" max="252" width="37" style="2" customWidth="1"/>
    <col min="253" max="258" width="0" style="2" hidden="1" customWidth="1"/>
    <col min="259" max="259" width="8.140625" style="2" customWidth="1"/>
    <col min="260" max="260" width="7.7109375" style="2" customWidth="1"/>
    <col min="261" max="261" width="8.140625" style="2" customWidth="1"/>
    <col min="262" max="263" width="9.85546875" style="2" customWidth="1"/>
    <col min="264" max="264" width="9.7109375" style="2" customWidth="1"/>
    <col min="265" max="265" width="10.28515625" style="2" customWidth="1"/>
    <col min="266" max="269" width="0" style="2" hidden="1" customWidth="1"/>
    <col min="270" max="507" width="8.85546875" style="2"/>
    <col min="508" max="508" width="37" style="2" customWidth="1"/>
    <col min="509" max="514" width="0" style="2" hidden="1" customWidth="1"/>
    <col min="515" max="515" width="8.140625" style="2" customWidth="1"/>
    <col min="516" max="516" width="7.7109375" style="2" customWidth="1"/>
    <col min="517" max="517" width="8.140625" style="2" customWidth="1"/>
    <col min="518" max="519" width="9.85546875" style="2" customWidth="1"/>
    <col min="520" max="520" width="9.7109375" style="2" customWidth="1"/>
    <col min="521" max="521" width="10.28515625" style="2" customWidth="1"/>
    <col min="522" max="525" width="0" style="2" hidden="1" customWidth="1"/>
    <col min="526" max="763" width="8.85546875" style="2"/>
    <col min="764" max="764" width="37" style="2" customWidth="1"/>
    <col min="765" max="770" width="0" style="2" hidden="1" customWidth="1"/>
    <col min="771" max="771" width="8.140625" style="2" customWidth="1"/>
    <col min="772" max="772" width="7.7109375" style="2" customWidth="1"/>
    <col min="773" max="773" width="8.140625" style="2" customWidth="1"/>
    <col min="774" max="775" width="9.85546875" style="2" customWidth="1"/>
    <col min="776" max="776" width="9.7109375" style="2" customWidth="1"/>
    <col min="777" max="777" width="10.28515625" style="2" customWidth="1"/>
    <col min="778" max="781" width="0" style="2" hidden="1" customWidth="1"/>
    <col min="782" max="1019" width="8.85546875" style="2"/>
    <col min="1020" max="1020" width="37" style="2" customWidth="1"/>
    <col min="1021" max="1026" width="0" style="2" hidden="1" customWidth="1"/>
    <col min="1027" max="1027" width="8.140625" style="2" customWidth="1"/>
    <col min="1028" max="1028" width="7.7109375" style="2" customWidth="1"/>
    <col min="1029" max="1029" width="8.140625" style="2" customWidth="1"/>
    <col min="1030" max="1031" width="9.85546875" style="2" customWidth="1"/>
    <col min="1032" max="1032" width="9.7109375" style="2" customWidth="1"/>
    <col min="1033" max="1033" width="10.28515625" style="2" customWidth="1"/>
    <col min="1034" max="1037" width="0" style="2" hidden="1" customWidth="1"/>
    <col min="1038" max="1275" width="8.85546875" style="2"/>
    <col min="1276" max="1276" width="37" style="2" customWidth="1"/>
    <col min="1277" max="1282" width="0" style="2" hidden="1" customWidth="1"/>
    <col min="1283" max="1283" width="8.140625" style="2" customWidth="1"/>
    <col min="1284" max="1284" width="7.7109375" style="2" customWidth="1"/>
    <col min="1285" max="1285" width="8.140625" style="2" customWidth="1"/>
    <col min="1286" max="1287" width="9.85546875" style="2" customWidth="1"/>
    <col min="1288" max="1288" width="9.7109375" style="2" customWidth="1"/>
    <col min="1289" max="1289" width="10.28515625" style="2" customWidth="1"/>
    <col min="1290" max="1293" width="0" style="2" hidden="1" customWidth="1"/>
    <col min="1294" max="1531" width="8.85546875" style="2"/>
    <col min="1532" max="1532" width="37" style="2" customWidth="1"/>
    <col min="1533" max="1538" width="0" style="2" hidden="1" customWidth="1"/>
    <col min="1539" max="1539" width="8.140625" style="2" customWidth="1"/>
    <col min="1540" max="1540" width="7.7109375" style="2" customWidth="1"/>
    <col min="1541" max="1541" width="8.140625" style="2" customWidth="1"/>
    <col min="1542" max="1543" width="9.85546875" style="2" customWidth="1"/>
    <col min="1544" max="1544" width="9.7109375" style="2" customWidth="1"/>
    <col min="1545" max="1545" width="10.28515625" style="2" customWidth="1"/>
    <col min="1546" max="1549" width="0" style="2" hidden="1" customWidth="1"/>
    <col min="1550" max="1787" width="8.85546875" style="2"/>
    <col min="1788" max="1788" width="37" style="2" customWidth="1"/>
    <col min="1789" max="1794" width="0" style="2" hidden="1" customWidth="1"/>
    <col min="1795" max="1795" width="8.140625" style="2" customWidth="1"/>
    <col min="1796" max="1796" width="7.7109375" style="2" customWidth="1"/>
    <col min="1797" max="1797" width="8.140625" style="2" customWidth="1"/>
    <col min="1798" max="1799" width="9.85546875" style="2" customWidth="1"/>
    <col min="1800" max="1800" width="9.7109375" style="2" customWidth="1"/>
    <col min="1801" max="1801" width="10.28515625" style="2" customWidth="1"/>
    <col min="1802" max="1805" width="0" style="2" hidden="1" customWidth="1"/>
    <col min="1806" max="2043" width="8.85546875" style="2"/>
    <col min="2044" max="2044" width="37" style="2" customWidth="1"/>
    <col min="2045" max="2050" width="0" style="2" hidden="1" customWidth="1"/>
    <col min="2051" max="2051" width="8.140625" style="2" customWidth="1"/>
    <col min="2052" max="2052" width="7.7109375" style="2" customWidth="1"/>
    <col min="2053" max="2053" width="8.140625" style="2" customWidth="1"/>
    <col min="2054" max="2055" width="9.85546875" style="2" customWidth="1"/>
    <col min="2056" max="2056" width="9.7109375" style="2" customWidth="1"/>
    <col min="2057" max="2057" width="10.28515625" style="2" customWidth="1"/>
    <col min="2058" max="2061" width="0" style="2" hidden="1" customWidth="1"/>
    <col min="2062" max="2299" width="8.85546875" style="2"/>
    <col min="2300" max="2300" width="37" style="2" customWidth="1"/>
    <col min="2301" max="2306" width="0" style="2" hidden="1" customWidth="1"/>
    <col min="2307" max="2307" width="8.140625" style="2" customWidth="1"/>
    <col min="2308" max="2308" width="7.7109375" style="2" customWidth="1"/>
    <col min="2309" max="2309" width="8.140625" style="2" customWidth="1"/>
    <col min="2310" max="2311" width="9.85546875" style="2" customWidth="1"/>
    <col min="2312" max="2312" width="9.7109375" style="2" customWidth="1"/>
    <col min="2313" max="2313" width="10.28515625" style="2" customWidth="1"/>
    <col min="2314" max="2317" width="0" style="2" hidden="1" customWidth="1"/>
    <col min="2318" max="2555" width="8.85546875" style="2"/>
    <col min="2556" max="2556" width="37" style="2" customWidth="1"/>
    <col min="2557" max="2562" width="0" style="2" hidden="1" customWidth="1"/>
    <col min="2563" max="2563" width="8.140625" style="2" customWidth="1"/>
    <col min="2564" max="2564" width="7.7109375" style="2" customWidth="1"/>
    <col min="2565" max="2565" width="8.140625" style="2" customWidth="1"/>
    <col min="2566" max="2567" width="9.85546875" style="2" customWidth="1"/>
    <col min="2568" max="2568" width="9.7109375" style="2" customWidth="1"/>
    <col min="2569" max="2569" width="10.28515625" style="2" customWidth="1"/>
    <col min="2570" max="2573" width="0" style="2" hidden="1" customWidth="1"/>
    <col min="2574" max="2811" width="8.85546875" style="2"/>
    <col min="2812" max="2812" width="37" style="2" customWidth="1"/>
    <col min="2813" max="2818" width="0" style="2" hidden="1" customWidth="1"/>
    <col min="2819" max="2819" width="8.140625" style="2" customWidth="1"/>
    <col min="2820" max="2820" width="7.7109375" style="2" customWidth="1"/>
    <col min="2821" max="2821" width="8.140625" style="2" customWidth="1"/>
    <col min="2822" max="2823" width="9.85546875" style="2" customWidth="1"/>
    <col min="2824" max="2824" width="9.7109375" style="2" customWidth="1"/>
    <col min="2825" max="2825" width="10.28515625" style="2" customWidth="1"/>
    <col min="2826" max="2829" width="0" style="2" hidden="1" customWidth="1"/>
    <col min="2830" max="3067" width="8.85546875" style="2"/>
    <col min="3068" max="3068" width="37" style="2" customWidth="1"/>
    <col min="3069" max="3074" width="0" style="2" hidden="1" customWidth="1"/>
    <col min="3075" max="3075" width="8.140625" style="2" customWidth="1"/>
    <col min="3076" max="3076" width="7.7109375" style="2" customWidth="1"/>
    <col min="3077" max="3077" width="8.140625" style="2" customWidth="1"/>
    <col min="3078" max="3079" width="9.85546875" style="2" customWidth="1"/>
    <col min="3080" max="3080" width="9.7109375" style="2" customWidth="1"/>
    <col min="3081" max="3081" width="10.28515625" style="2" customWidth="1"/>
    <col min="3082" max="3085" width="0" style="2" hidden="1" customWidth="1"/>
    <col min="3086" max="3323" width="8.85546875" style="2"/>
    <col min="3324" max="3324" width="37" style="2" customWidth="1"/>
    <col min="3325" max="3330" width="0" style="2" hidden="1" customWidth="1"/>
    <col min="3331" max="3331" width="8.140625" style="2" customWidth="1"/>
    <col min="3332" max="3332" width="7.7109375" style="2" customWidth="1"/>
    <col min="3333" max="3333" width="8.140625" style="2" customWidth="1"/>
    <col min="3334" max="3335" width="9.85546875" style="2" customWidth="1"/>
    <col min="3336" max="3336" width="9.7109375" style="2" customWidth="1"/>
    <col min="3337" max="3337" width="10.28515625" style="2" customWidth="1"/>
    <col min="3338" max="3341" width="0" style="2" hidden="1" customWidth="1"/>
    <col min="3342" max="3579" width="8.85546875" style="2"/>
    <col min="3580" max="3580" width="37" style="2" customWidth="1"/>
    <col min="3581" max="3586" width="0" style="2" hidden="1" customWidth="1"/>
    <col min="3587" max="3587" width="8.140625" style="2" customWidth="1"/>
    <col min="3588" max="3588" width="7.7109375" style="2" customWidth="1"/>
    <col min="3589" max="3589" width="8.140625" style="2" customWidth="1"/>
    <col min="3590" max="3591" width="9.85546875" style="2" customWidth="1"/>
    <col min="3592" max="3592" width="9.7109375" style="2" customWidth="1"/>
    <col min="3593" max="3593" width="10.28515625" style="2" customWidth="1"/>
    <col min="3594" max="3597" width="0" style="2" hidden="1" customWidth="1"/>
    <col min="3598" max="3835" width="8.85546875" style="2"/>
    <col min="3836" max="3836" width="37" style="2" customWidth="1"/>
    <col min="3837" max="3842" width="0" style="2" hidden="1" customWidth="1"/>
    <col min="3843" max="3843" width="8.140625" style="2" customWidth="1"/>
    <col min="3844" max="3844" width="7.7109375" style="2" customWidth="1"/>
    <col min="3845" max="3845" width="8.140625" style="2" customWidth="1"/>
    <col min="3846" max="3847" width="9.85546875" style="2" customWidth="1"/>
    <col min="3848" max="3848" width="9.7109375" style="2" customWidth="1"/>
    <col min="3849" max="3849" width="10.28515625" style="2" customWidth="1"/>
    <col min="3850" max="3853" width="0" style="2" hidden="1" customWidth="1"/>
    <col min="3854" max="4091" width="8.85546875" style="2"/>
    <col min="4092" max="4092" width="37" style="2" customWidth="1"/>
    <col min="4093" max="4098" width="0" style="2" hidden="1" customWidth="1"/>
    <col min="4099" max="4099" width="8.140625" style="2" customWidth="1"/>
    <col min="4100" max="4100" width="7.7109375" style="2" customWidth="1"/>
    <col min="4101" max="4101" width="8.140625" style="2" customWidth="1"/>
    <col min="4102" max="4103" width="9.85546875" style="2" customWidth="1"/>
    <col min="4104" max="4104" width="9.7109375" style="2" customWidth="1"/>
    <col min="4105" max="4105" width="10.28515625" style="2" customWidth="1"/>
    <col min="4106" max="4109" width="0" style="2" hidden="1" customWidth="1"/>
    <col min="4110" max="4347" width="8.85546875" style="2"/>
    <col min="4348" max="4348" width="37" style="2" customWidth="1"/>
    <col min="4349" max="4354" width="0" style="2" hidden="1" customWidth="1"/>
    <col min="4355" max="4355" width="8.140625" style="2" customWidth="1"/>
    <col min="4356" max="4356" width="7.7109375" style="2" customWidth="1"/>
    <col min="4357" max="4357" width="8.140625" style="2" customWidth="1"/>
    <col min="4358" max="4359" width="9.85546875" style="2" customWidth="1"/>
    <col min="4360" max="4360" width="9.7109375" style="2" customWidth="1"/>
    <col min="4361" max="4361" width="10.28515625" style="2" customWidth="1"/>
    <col min="4362" max="4365" width="0" style="2" hidden="1" customWidth="1"/>
    <col min="4366" max="4603" width="8.85546875" style="2"/>
    <col min="4604" max="4604" width="37" style="2" customWidth="1"/>
    <col min="4605" max="4610" width="0" style="2" hidden="1" customWidth="1"/>
    <col min="4611" max="4611" width="8.140625" style="2" customWidth="1"/>
    <col min="4612" max="4612" width="7.7109375" style="2" customWidth="1"/>
    <col min="4613" max="4613" width="8.140625" style="2" customWidth="1"/>
    <col min="4614" max="4615" width="9.85546875" style="2" customWidth="1"/>
    <col min="4616" max="4616" width="9.7109375" style="2" customWidth="1"/>
    <col min="4617" max="4617" width="10.28515625" style="2" customWidth="1"/>
    <col min="4618" max="4621" width="0" style="2" hidden="1" customWidth="1"/>
    <col min="4622" max="4859" width="8.85546875" style="2"/>
    <col min="4860" max="4860" width="37" style="2" customWidth="1"/>
    <col min="4861" max="4866" width="0" style="2" hidden="1" customWidth="1"/>
    <col min="4867" max="4867" width="8.140625" style="2" customWidth="1"/>
    <col min="4868" max="4868" width="7.7109375" style="2" customWidth="1"/>
    <col min="4869" max="4869" width="8.140625" style="2" customWidth="1"/>
    <col min="4870" max="4871" width="9.85546875" style="2" customWidth="1"/>
    <col min="4872" max="4872" width="9.7109375" style="2" customWidth="1"/>
    <col min="4873" max="4873" width="10.28515625" style="2" customWidth="1"/>
    <col min="4874" max="4877" width="0" style="2" hidden="1" customWidth="1"/>
    <col min="4878" max="5115" width="8.85546875" style="2"/>
    <col min="5116" max="5116" width="37" style="2" customWidth="1"/>
    <col min="5117" max="5122" width="0" style="2" hidden="1" customWidth="1"/>
    <col min="5123" max="5123" width="8.140625" style="2" customWidth="1"/>
    <col min="5124" max="5124" width="7.7109375" style="2" customWidth="1"/>
    <col min="5125" max="5125" width="8.140625" style="2" customWidth="1"/>
    <col min="5126" max="5127" width="9.85546875" style="2" customWidth="1"/>
    <col min="5128" max="5128" width="9.7109375" style="2" customWidth="1"/>
    <col min="5129" max="5129" width="10.28515625" style="2" customWidth="1"/>
    <col min="5130" max="5133" width="0" style="2" hidden="1" customWidth="1"/>
    <col min="5134" max="5371" width="8.85546875" style="2"/>
    <col min="5372" max="5372" width="37" style="2" customWidth="1"/>
    <col min="5373" max="5378" width="0" style="2" hidden="1" customWidth="1"/>
    <col min="5379" max="5379" width="8.140625" style="2" customWidth="1"/>
    <col min="5380" max="5380" width="7.7109375" style="2" customWidth="1"/>
    <col min="5381" max="5381" width="8.140625" style="2" customWidth="1"/>
    <col min="5382" max="5383" width="9.85546875" style="2" customWidth="1"/>
    <col min="5384" max="5384" width="9.7109375" style="2" customWidth="1"/>
    <col min="5385" max="5385" width="10.28515625" style="2" customWidth="1"/>
    <col min="5386" max="5389" width="0" style="2" hidden="1" customWidth="1"/>
    <col min="5390" max="5627" width="8.85546875" style="2"/>
    <col min="5628" max="5628" width="37" style="2" customWidth="1"/>
    <col min="5629" max="5634" width="0" style="2" hidden="1" customWidth="1"/>
    <col min="5635" max="5635" width="8.140625" style="2" customWidth="1"/>
    <col min="5636" max="5636" width="7.7109375" style="2" customWidth="1"/>
    <col min="5637" max="5637" width="8.140625" style="2" customWidth="1"/>
    <col min="5638" max="5639" width="9.85546875" style="2" customWidth="1"/>
    <col min="5640" max="5640" width="9.7109375" style="2" customWidth="1"/>
    <col min="5641" max="5641" width="10.28515625" style="2" customWidth="1"/>
    <col min="5642" max="5645" width="0" style="2" hidden="1" customWidth="1"/>
    <col min="5646" max="5883" width="8.85546875" style="2"/>
    <col min="5884" max="5884" width="37" style="2" customWidth="1"/>
    <col min="5885" max="5890" width="0" style="2" hidden="1" customWidth="1"/>
    <col min="5891" max="5891" width="8.140625" style="2" customWidth="1"/>
    <col min="5892" max="5892" width="7.7109375" style="2" customWidth="1"/>
    <col min="5893" max="5893" width="8.140625" style="2" customWidth="1"/>
    <col min="5894" max="5895" width="9.85546875" style="2" customWidth="1"/>
    <col min="5896" max="5896" width="9.7109375" style="2" customWidth="1"/>
    <col min="5897" max="5897" width="10.28515625" style="2" customWidth="1"/>
    <col min="5898" max="5901" width="0" style="2" hidden="1" customWidth="1"/>
    <col min="5902" max="6139" width="8.85546875" style="2"/>
    <col min="6140" max="6140" width="37" style="2" customWidth="1"/>
    <col min="6141" max="6146" width="0" style="2" hidden="1" customWidth="1"/>
    <col min="6147" max="6147" width="8.140625" style="2" customWidth="1"/>
    <col min="6148" max="6148" width="7.7109375" style="2" customWidth="1"/>
    <col min="6149" max="6149" width="8.140625" style="2" customWidth="1"/>
    <col min="6150" max="6151" width="9.85546875" style="2" customWidth="1"/>
    <col min="6152" max="6152" width="9.7109375" style="2" customWidth="1"/>
    <col min="6153" max="6153" width="10.28515625" style="2" customWidth="1"/>
    <col min="6154" max="6157" width="0" style="2" hidden="1" customWidth="1"/>
    <col min="6158" max="6395" width="8.85546875" style="2"/>
    <col min="6396" max="6396" width="37" style="2" customWidth="1"/>
    <col min="6397" max="6402" width="0" style="2" hidden="1" customWidth="1"/>
    <col min="6403" max="6403" width="8.140625" style="2" customWidth="1"/>
    <col min="6404" max="6404" width="7.7109375" style="2" customWidth="1"/>
    <col min="6405" max="6405" width="8.140625" style="2" customWidth="1"/>
    <col min="6406" max="6407" width="9.85546875" style="2" customWidth="1"/>
    <col min="6408" max="6408" width="9.7109375" style="2" customWidth="1"/>
    <col min="6409" max="6409" width="10.28515625" style="2" customWidth="1"/>
    <col min="6410" max="6413" width="0" style="2" hidden="1" customWidth="1"/>
    <col min="6414" max="6651" width="8.85546875" style="2"/>
    <col min="6652" max="6652" width="37" style="2" customWidth="1"/>
    <col min="6653" max="6658" width="0" style="2" hidden="1" customWidth="1"/>
    <col min="6659" max="6659" width="8.140625" style="2" customWidth="1"/>
    <col min="6660" max="6660" width="7.7109375" style="2" customWidth="1"/>
    <col min="6661" max="6661" width="8.140625" style="2" customWidth="1"/>
    <col min="6662" max="6663" width="9.85546875" style="2" customWidth="1"/>
    <col min="6664" max="6664" width="9.7109375" style="2" customWidth="1"/>
    <col min="6665" max="6665" width="10.28515625" style="2" customWidth="1"/>
    <col min="6666" max="6669" width="0" style="2" hidden="1" customWidth="1"/>
    <col min="6670" max="6907" width="8.85546875" style="2"/>
    <col min="6908" max="6908" width="37" style="2" customWidth="1"/>
    <col min="6909" max="6914" width="0" style="2" hidden="1" customWidth="1"/>
    <col min="6915" max="6915" width="8.140625" style="2" customWidth="1"/>
    <col min="6916" max="6916" width="7.7109375" style="2" customWidth="1"/>
    <col min="6917" max="6917" width="8.140625" style="2" customWidth="1"/>
    <col min="6918" max="6919" width="9.85546875" style="2" customWidth="1"/>
    <col min="6920" max="6920" width="9.7109375" style="2" customWidth="1"/>
    <col min="6921" max="6921" width="10.28515625" style="2" customWidth="1"/>
    <col min="6922" max="6925" width="0" style="2" hidden="1" customWidth="1"/>
    <col min="6926" max="7163" width="8.85546875" style="2"/>
    <col min="7164" max="7164" width="37" style="2" customWidth="1"/>
    <col min="7165" max="7170" width="0" style="2" hidden="1" customWidth="1"/>
    <col min="7171" max="7171" width="8.140625" style="2" customWidth="1"/>
    <col min="7172" max="7172" width="7.7109375" style="2" customWidth="1"/>
    <col min="7173" max="7173" width="8.140625" style="2" customWidth="1"/>
    <col min="7174" max="7175" width="9.85546875" style="2" customWidth="1"/>
    <col min="7176" max="7176" width="9.7109375" style="2" customWidth="1"/>
    <col min="7177" max="7177" width="10.28515625" style="2" customWidth="1"/>
    <col min="7178" max="7181" width="0" style="2" hidden="1" customWidth="1"/>
    <col min="7182" max="7419" width="8.85546875" style="2"/>
    <col min="7420" max="7420" width="37" style="2" customWidth="1"/>
    <col min="7421" max="7426" width="0" style="2" hidden="1" customWidth="1"/>
    <col min="7427" max="7427" width="8.140625" style="2" customWidth="1"/>
    <col min="7428" max="7428" width="7.7109375" style="2" customWidth="1"/>
    <col min="7429" max="7429" width="8.140625" style="2" customWidth="1"/>
    <col min="7430" max="7431" width="9.85546875" style="2" customWidth="1"/>
    <col min="7432" max="7432" width="9.7109375" style="2" customWidth="1"/>
    <col min="7433" max="7433" width="10.28515625" style="2" customWidth="1"/>
    <col min="7434" max="7437" width="0" style="2" hidden="1" customWidth="1"/>
    <col min="7438" max="7675" width="8.85546875" style="2"/>
    <col min="7676" max="7676" width="37" style="2" customWidth="1"/>
    <col min="7677" max="7682" width="0" style="2" hidden="1" customWidth="1"/>
    <col min="7683" max="7683" width="8.140625" style="2" customWidth="1"/>
    <col min="7684" max="7684" width="7.7109375" style="2" customWidth="1"/>
    <col min="7685" max="7685" width="8.140625" style="2" customWidth="1"/>
    <col min="7686" max="7687" width="9.85546875" style="2" customWidth="1"/>
    <col min="7688" max="7688" width="9.7109375" style="2" customWidth="1"/>
    <col min="7689" max="7689" width="10.28515625" style="2" customWidth="1"/>
    <col min="7690" max="7693" width="0" style="2" hidden="1" customWidth="1"/>
    <col min="7694" max="7931" width="8.85546875" style="2"/>
    <col min="7932" max="7932" width="37" style="2" customWidth="1"/>
    <col min="7933" max="7938" width="0" style="2" hidden="1" customWidth="1"/>
    <col min="7939" max="7939" width="8.140625" style="2" customWidth="1"/>
    <col min="7940" max="7940" width="7.7109375" style="2" customWidth="1"/>
    <col min="7941" max="7941" width="8.140625" style="2" customWidth="1"/>
    <col min="7942" max="7943" width="9.85546875" style="2" customWidth="1"/>
    <col min="7944" max="7944" width="9.7109375" style="2" customWidth="1"/>
    <col min="7945" max="7945" width="10.28515625" style="2" customWidth="1"/>
    <col min="7946" max="7949" width="0" style="2" hidden="1" customWidth="1"/>
    <col min="7950" max="8187" width="8.85546875" style="2"/>
    <col min="8188" max="8188" width="37" style="2" customWidth="1"/>
    <col min="8189" max="8194" width="0" style="2" hidden="1" customWidth="1"/>
    <col min="8195" max="8195" width="8.140625" style="2" customWidth="1"/>
    <col min="8196" max="8196" width="7.7109375" style="2" customWidth="1"/>
    <col min="8197" max="8197" width="8.140625" style="2" customWidth="1"/>
    <col min="8198" max="8199" width="9.85546875" style="2" customWidth="1"/>
    <col min="8200" max="8200" width="9.7109375" style="2" customWidth="1"/>
    <col min="8201" max="8201" width="10.28515625" style="2" customWidth="1"/>
    <col min="8202" max="8205" width="0" style="2" hidden="1" customWidth="1"/>
    <col min="8206" max="8443" width="8.85546875" style="2"/>
    <col min="8444" max="8444" width="37" style="2" customWidth="1"/>
    <col min="8445" max="8450" width="0" style="2" hidden="1" customWidth="1"/>
    <col min="8451" max="8451" width="8.140625" style="2" customWidth="1"/>
    <col min="8452" max="8452" width="7.7109375" style="2" customWidth="1"/>
    <col min="8453" max="8453" width="8.140625" style="2" customWidth="1"/>
    <col min="8454" max="8455" width="9.85546875" style="2" customWidth="1"/>
    <col min="8456" max="8456" width="9.7109375" style="2" customWidth="1"/>
    <col min="8457" max="8457" width="10.28515625" style="2" customWidth="1"/>
    <col min="8458" max="8461" width="0" style="2" hidden="1" customWidth="1"/>
    <col min="8462" max="8699" width="8.85546875" style="2"/>
    <col min="8700" max="8700" width="37" style="2" customWidth="1"/>
    <col min="8701" max="8706" width="0" style="2" hidden="1" customWidth="1"/>
    <col min="8707" max="8707" width="8.140625" style="2" customWidth="1"/>
    <col min="8708" max="8708" width="7.7109375" style="2" customWidth="1"/>
    <col min="8709" max="8709" width="8.140625" style="2" customWidth="1"/>
    <col min="8710" max="8711" width="9.85546875" style="2" customWidth="1"/>
    <col min="8712" max="8712" width="9.7109375" style="2" customWidth="1"/>
    <col min="8713" max="8713" width="10.28515625" style="2" customWidth="1"/>
    <col min="8714" max="8717" width="0" style="2" hidden="1" customWidth="1"/>
    <col min="8718" max="8955" width="8.85546875" style="2"/>
    <col min="8956" max="8956" width="37" style="2" customWidth="1"/>
    <col min="8957" max="8962" width="0" style="2" hidden="1" customWidth="1"/>
    <col min="8963" max="8963" width="8.140625" style="2" customWidth="1"/>
    <col min="8964" max="8964" width="7.7109375" style="2" customWidth="1"/>
    <col min="8965" max="8965" width="8.140625" style="2" customWidth="1"/>
    <col min="8966" max="8967" width="9.85546875" style="2" customWidth="1"/>
    <col min="8968" max="8968" width="9.7109375" style="2" customWidth="1"/>
    <col min="8969" max="8969" width="10.28515625" style="2" customWidth="1"/>
    <col min="8970" max="8973" width="0" style="2" hidden="1" customWidth="1"/>
    <col min="8974" max="9211" width="8.85546875" style="2"/>
    <col min="9212" max="9212" width="37" style="2" customWidth="1"/>
    <col min="9213" max="9218" width="0" style="2" hidden="1" customWidth="1"/>
    <col min="9219" max="9219" width="8.140625" style="2" customWidth="1"/>
    <col min="9220" max="9220" width="7.7109375" style="2" customWidth="1"/>
    <col min="9221" max="9221" width="8.140625" style="2" customWidth="1"/>
    <col min="9222" max="9223" width="9.85546875" style="2" customWidth="1"/>
    <col min="9224" max="9224" width="9.7109375" style="2" customWidth="1"/>
    <col min="9225" max="9225" width="10.28515625" style="2" customWidth="1"/>
    <col min="9226" max="9229" width="0" style="2" hidden="1" customWidth="1"/>
    <col min="9230" max="9467" width="8.85546875" style="2"/>
    <col min="9468" max="9468" width="37" style="2" customWidth="1"/>
    <col min="9469" max="9474" width="0" style="2" hidden="1" customWidth="1"/>
    <col min="9475" max="9475" width="8.140625" style="2" customWidth="1"/>
    <col min="9476" max="9476" width="7.7109375" style="2" customWidth="1"/>
    <col min="9477" max="9477" width="8.140625" style="2" customWidth="1"/>
    <col min="9478" max="9479" width="9.85546875" style="2" customWidth="1"/>
    <col min="9480" max="9480" width="9.7109375" style="2" customWidth="1"/>
    <col min="9481" max="9481" width="10.28515625" style="2" customWidth="1"/>
    <col min="9482" max="9485" width="0" style="2" hidden="1" customWidth="1"/>
    <col min="9486" max="9723" width="8.85546875" style="2"/>
    <col min="9724" max="9724" width="37" style="2" customWidth="1"/>
    <col min="9725" max="9730" width="0" style="2" hidden="1" customWidth="1"/>
    <col min="9731" max="9731" width="8.140625" style="2" customWidth="1"/>
    <col min="9732" max="9732" width="7.7109375" style="2" customWidth="1"/>
    <col min="9733" max="9733" width="8.140625" style="2" customWidth="1"/>
    <col min="9734" max="9735" width="9.85546875" style="2" customWidth="1"/>
    <col min="9736" max="9736" width="9.7109375" style="2" customWidth="1"/>
    <col min="9737" max="9737" width="10.28515625" style="2" customWidth="1"/>
    <col min="9738" max="9741" width="0" style="2" hidden="1" customWidth="1"/>
    <col min="9742" max="9979" width="8.85546875" style="2"/>
    <col min="9980" max="9980" width="37" style="2" customWidth="1"/>
    <col min="9981" max="9986" width="0" style="2" hidden="1" customWidth="1"/>
    <col min="9987" max="9987" width="8.140625" style="2" customWidth="1"/>
    <col min="9988" max="9988" width="7.7109375" style="2" customWidth="1"/>
    <col min="9989" max="9989" width="8.140625" style="2" customWidth="1"/>
    <col min="9990" max="9991" width="9.85546875" style="2" customWidth="1"/>
    <col min="9992" max="9992" width="9.7109375" style="2" customWidth="1"/>
    <col min="9993" max="9993" width="10.28515625" style="2" customWidth="1"/>
    <col min="9994" max="9997" width="0" style="2" hidden="1" customWidth="1"/>
    <col min="9998" max="10235" width="8.85546875" style="2"/>
    <col min="10236" max="10236" width="37" style="2" customWidth="1"/>
    <col min="10237" max="10242" width="0" style="2" hidden="1" customWidth="1"/>
    <col min="10243" max="10243" width="8.140625" style="2" customWidth="1"/>
    <col min="10244" max="10244" width="7.7109375" style="2" customWidth="1"/>
    <col min="10245" max="10245" width="8.140625" style="2" customWidth="1"/>
    <col min="10246" max="10247" width="9.85546875" style="2" customWidth="1"/>
    <col min="10248" max="10248" width="9.7109375" style="2" customWidth="1"/>
    <col min="10249" max="10249" width="10.28515625" style="2" customWidth="1"/>
    <col min="10250" max="10253" width="0" style="2" hidden="1" customWidth="1"/>
    <col min="10254" max="10491" width="8.85546875" style="2"/>
    <col min="10492" max="10492" width="37" style="2" customWidth="1"/>
    <col min="10493" max="10498" width="0" style="2" hidden="1" customWidth="1"/>
    <col min="10499" max="10499" width="8.140625" style="2" customWidth="1"/>
    <col min="10500" max="10500" width="7.7109375" style="2" customWidth="1"/>
    <col min="10501" max="10501" width="8.140625" style="2" customWidth="1"/>
    <col min="10502" max="10503" width="9.85546875" style="2" customWidth="1"/>
    <col min="10504" max="10504" width="9.7109375" style="2" customWidth="1"/>
    <col min="10505" max="10505" width="10.28515625" style="2" customWidth="1"/>
    <col min="10506" max="10509" width="0" style="2" hidden="1" customWidth="1"/>
    <col min="10510" max="10747" width="8.85546875" style="2"/>
    <col min="10748" max="10748" width="37" style="2" customWidth="1"/>
    <col min="10749" max="10754" width="0" style="2" hidden="1" customWidth="1"/>
    <col min="10755" max="10755" width="8.140625" style="2" customWidth="1"/>
    <col min="10756" max="10756" width="7.7109375" style="2" customWidth="1"/>
    <col min="10757" max="10757" width="8.140625" style="2" customWidth="1"/>
    <col min="10758" max="10759" width="9.85546875" style="2" customWidth="1"/>
    <col min="10760" max="10760" width="9.7109375" style="2" customWidth="1"/>
    <col min="10761" max="10761" width="10.28515625" style="2" customWidth="1"/>
    <col min="10762" max="10765" width="0" style="2" hidden="1" customWidth="1"/>
    <col min="10766" max="11003" width="8.85546875" style="2"/>
    <col min="11004" max="11004" width="37" style="2" customWidth="1"/>
    <col min="11005" max="11010" width="0" style="2" hidden="1" customWidth="1"/>
    <col min="11011" max="11011" width="8.140625" style="2" customWidth="1"/>
    <col min="11012" max="11012" width="7.7109375" style="2" customWidth="1"/>
    <col min="11013" max="11013" width="8.140625" style="2" customWidth="1"/>
    <col min="11014" max="11015" width="9.85546875" style="2" customWidth="1"/>
    <col min="11016" max="11016" width="9.7109375" style="2" customWidth="1"/>
    <col min="11017" max="11017" width="10.28515625" style="2" customWidth="1"/>
    <col min="11018" max="11021" width="0" style="2" hidden="1" customWidth="1"/>
    <col min="11022" max="11259" width="8.85546875" style="2"/>
    <col min="11260" max="11260" width="37" style="2" customWidth="1"/>
    <col min="11261" max="11266" width="0" style="2" hidden="1" customWidth="1"/>
    <col min="11267" max="11267" width="8.140625" style="2" customWidth="1"/>
    <col min="11268" max="11268" width="7.7109375" style="2" customWidth="1"/>
    <col min="11269" max="11269" width="8.140625" style="2" customWidth="1"/>
    <col min="11270" max="11271" width="9.85546875" style="2" customWidth="1"/>
    <col min="11272" max="11272" width="9.7109375" style="2" customWidth="1"/>
    <col min="11273" max="11273" width="10.28515625" style="2" customWidth="1"/>
    <col min="11274" max="11277" width="0" style="2" hidden="1" customWidth="1"/>
    <col min="11278" max="11515" width="8.85546875" style="2"/>
    <col min="11516" max="11516" width="37" style="2" customWidth="1"/>
    <col min="11517" max="11522" width="0" style="2" hidden="1" customWidth="1"/>
    <col min="11523" max="11523" width="8.140625" style="2" customWidth="1"/>
    <col min="11524" max="11524" width="7.7109375" style="2" customWidth="1"/>
    <col min="11525" max="11525" width="8.140625" style="2" customWidth="1"/>
    <col min="11526" max="11527" width="9.85546875" style="2" customWidth="1"/>
    <col min="11528" max="11528" width="9.7109375" style="2" customWidth="1"/>
    <col min="11529" max="11529" width="10.28515625" style="2" customWidth="1"/>
    <col min="11530" max="11533" width="0" style="2" hidden="1" customWidth="1"/>
    <col min="11534" max="11771" width="8.85546875" style="2"/>
    <col min="11772" max="11772" width="37" style="2" customWidth="1"/>
    <col min="11773" max="11778" width="0" style="2" hidden="1" customWidth="1"/>
    <col min="11779" max="11779" width="8.140625" style="2" customWidth="1"/>
    <col min="11780" max="11780" width="7.7109375" style="2" customWidth="1"/>
    <col min="11781" max="11781" width="8.140625" style="2" customWidth="1"/>
    <col min="11782" max="11783" width="9.85546875" style="2" customWidth="1"/>
    <col min="11784" max="11784" width="9.7109375" style="2" customWidth="1"/>
    <col min="11785" max="11785" width="10.28515625" style="2" customWidth="1"/>
    <col min="11786" max="11789" width="0" style="2" hidden="1" customWidth="1"/>
    <col min="11790" max="12027" width="8.85546875" style="2"/>
    <col min="12028" max="12028" width="37" style="2" customWidth="1"/>
    <col min="12029" max="12034" width="0" style="2" hidden="1" customWidth="1"/>
    <col min="12035" max="12035" width="8.140625" style="2" customWidth="1"/>
    <col min="12036" max="12036" width="7.7109375" style="2" customWidth="1"/>
    <col min="12037" max="12037" width="8.140625" style="2" customWidth="1"/>
    <col min="12038" max="12039" width="9.85546875" style="2" customWidth="1"/>
    <col min="12040" max="12040" width="9.7109375" style="2" customWidth="1"/>
    <col min="12041" max="12041" width="10.28515625" style="2" customWidth="1"/>
    <col min="12042" max="12045" width="0" style="2" hidden="1" customWidth="1"/>
    <col min="12046" max="12283" width="8.85546875" style="2"/>
    <col min="12284" max="12284" width="37" style="2" customWidth="1"/>
    <col min="12285" max="12290" width="0" style="2" hidden="1" customWidth="1"/>
    <col min="12291" max="12291" width="8.140625" style="2" customWidth="1"/>
    <col min="12292" max="12292" width="7.7109375" style="2" customWidth="1"/>
    <col min="12293" max="12293" width="8.140625" style="2" customWidth="1"/>
    <col min="12294" max="12295" width="9.85546875" style="2" customWidth="1"/>
    <col min="12296" max="12296" width="9.7109375" style="2" customWidth="1"/>
    <col min="12297" max="12297" width="10.28515625" style="2" customWidth="1"/>
    <col min="12298" max="12301" width="0" style="2" hidden="1" customWidth="1"/>
    <col min="12302" max="12539" width="8.85546875" style="2"/>
    <col min="12540" max="12540" width="37" style="2" customWidth="1"/>
    <col min="12541" max="12546" width="0" style="2" hidden="1" customWidth="1"/>
    <col min="12547" max="12547" width="8.140625" style="2" customWidth="1"/>
    <col min="12548" max="12548" width="7.7109375" style="2" customWidth="1"/>
    <col min="12549" max="12549" width="8.140625" style="2" customWidth="1"/>
    <col min="12550" max="12551" width="9.85546875" style="2" customWidth="1"/>
    <col min="12552" max="12552" width="9.7109375" style="2" customWidth="1"/>
    <col min="12553" max="12553" width="10.28515625" style="2" customWidth="1"/>
    <col min="12554" max="12557" width="0" style="2" hidden="1" customWidth="1"/>
    <col min="12558" max="12795" width="8.85546875" style="2"/>
    <col min="12796" max="12796" width="37" style="2" customWidth="1"/>
    <col min="12797" max="12802" width="0" style="2" hidden="1" customWidth="1"/>
    <col min="12803" max="12803" width="8.140625" style="2" customWidth="1"/>
    <col min="12804" max="12804" width="7.7109375" style="2" customWidth="1"/>
    <col min="12805" max="12805" width="8.140625" style="2" customWidth="1"/>
    <col min="12806" max="12807" width="9.85546875" style="2" customWidth="1"/>
    <col min="12808" max="12808" width="9.7109375" style="2" customWidth="1"/>
    <col min="12809" max="12809" width="10.28515625" style="2" customWidth="1"/>
    <col min="12810" max="12813" width="0" style="2" hidden="1" customWidth="1"/>
    <col min="12814" max="13051" width="8.85546875" style="2"/>
    <col min="13052" max="13052" width="37" style="2" customWidth="1"/>
    <col min="13053" max="13058" width="0" style="2" hidden="1" customWidth="1"/>
    <col min="13059" max="13059" width="8.140625" style="2" customWidth="1"/>
    <col min="13060" max="13060" width="7.7109375" style="2" customWidth="1"/>
    <col min="13061" max="13061" width="8.140625" style="2" customWidth="1"/>
    <col min="13062" max="13063" width="9.85546875" style="2" customWidth="1"/>
    <col min="13064" max="13064" width="9.7109375" style="2" customWidth="1"/>
    <col min="13065" max="13065" width="10.28515625" style="2" customWidth="1"/>
    <col min="13066" max="13069" width="0" style="2" hidden="1" customWidth="1"/>
    <col min="13070" max="13307" width="8.85546875" style="2"/>
    <col min="13308" max="13308" width="37" style="2" customWidth="1"/>
    <col min="13309" max="13314" width="0" style="2" hidden="1" customWidth="1"/>
    <col min="13315" max="13315" width="8.140625" style="2" customWidth="1"/>
    <col min="13316" max="13316" width="7.7109375" style="2" customWidth="1"/>
    <col min="13317" max="13317" width="8.140625" style="2" customWidth="1"/>
    <col min="13318" max="13319" width="9.85546875" style="2" customWidth="1"/>
    <col min="13320" max="13320" width="9.7109375" style="2" customWidth="1"/>
    <col min="13321" max="13321" width="10.28515625" style="2" customWidth="1"/>
    <col min="13322" max="13325" width="0" style="2" hidden="1" customWidth="1"/>
    <col min="13326" max="13563" width="8.85546875" style="2"/>
    <col min="13564" max="13564" width="37" style="2" customWidth="1"/>
    <col min="13565" max="13570" width="0" style="2" hidden="1" customWidth="1"/>
    <col min="13571" max="13571" width="8.140625" style="2" customWidth="1"/>
    <col min="13572" max="13572" width="7.7109375" style="2" customWidth="1"/>
    <col min="13573" max="13573" width="8.140625" style="2" customWidth="1"/>
    <col min="13574" max="13575" width="9.85546875" style="2" customWidth="1"/>
    <col min="13576" max="13576" width="9.7109375" style="2" customWidth="1"/>
    <col min="13577" max="13577" width="10.28515625" style="2" customWidth="1"/>
    <col min="13578" max="13581" width="0" style="2" hidden="1" customWidth="1"/>
    <col min="13582" max="13819" width="8.85546875" style="2"/>
    <col min="13820" max="13820" width="37" style="2" customWidth="1"/>
    <col min="13821" max="13826" width="0" style="2" hidden="1" customWidth="1"/>
    <col min="13827" max="13827" width="8.140625" style="2" customWidth="1"/>
    <col min="13828" max="13828" width="7.7109375" style="2" customWidth="1"/>
    <col min="13829" max="13829" width="8.140625" style="2" customWidth="1"/>
    <col min="13830" max="13831" width="9.85546875" style="2" customWidth="1"/>
    <col min="13832" max="13832" width="9.7109375" style="2" customWidth="1"/>
    <col min="13833" max="13833" width="10.28515625" style="2" customWidth="1"/>
    <col min="13834" max="13837" width="0" style="2" hidden="1" customWidth="1"/>
    <col min="13838" max="14075" width="8.85546875" style="2"/>
    <col min="14076" max="14076" width="37" style="2" customWidth="1"/>
    <col min="14077" max="14082" width="0" style="2" hidden="1" customWidth="1"/>
    <col min="14083" max="14083" width="8.140625" style="2" customWidth="1"/>
    <col min="14084" max="14084" width="7.7109375" style="2" customWidth="1"/>
    <col min="14085" max="14085" width="8.140625" style="2" customWidth="1"/>
    <col min="14086" max="14087" width="9.85546875" style="2" customWidth="1"/>
    <col min="14088" max="14088" width="9.7109375" style="2" customWidth="1"/>
    <col min="14089" max="14089" width="10.28515625" style="2" customWidth="1"/>
    <col min="14090" max="14093" width="0" style="2" hidden="1" customWidth="1"/>
    <col min="14094" max="14331" width="8.85546875" style="2"/>
    <col min="14332" max="14332" width="37" style="2" customWidth="1"/>
    <col min="14333" max="14338" width="0" style="2" hidden="1" customWidth="1"/>
    <col min="14339" max="14339" width="8.140625" style="2" customWidth="1"/>
    <col min="14340" max="14340" width="7.7109375" style="2" customWidth="1"/>
    <col min="14341" max="14341" width="8.140625" style="2" customWidth="1"/>
    <col min="14342" max="14343" width="9.85546875" style="2" customWidth="1"/>
    <col min="14344" max="14344" width="9.7109375" style="2" customWidth="1"/>
    <col min="14345" max="14345" width="10.28515625" style="2" customWidth="1"/>
    <col min="14346" max="14349" width="0" style="2" hidden="1" customWidth="1"/>
    <col min="14350" max="14587" width="8.85546875" style="2"/>
    <col min="14588" max="14588" width="37" style="2" customWidth="1"/>
    <col min="14589" max="14594" width="0" style="2" hidden="1" customWidth="1"/>
    <col min="14595" max="14595" width="8.140625" style="2" customWidth="1"/>
    <col min="14596" max="14596" width="7.7109375" style="2" customWidth="1"/>
    <col min="14597" max="14597" width="8.140625" style="2" customWidth="1"/>
    <col min="14598" max="14599" width="9.85546875" style="2" customWidth="1"/>
    <col min="14600" max="14600" width="9.7109375" style="2" customWidth="1"/>
    <col min="14601" max="14601" width="10.28515625" style="2" customWidth="1"/>
    <col min="14602" max="14605" width="0" style="2" hidden="1" customWidth="1"/>
    <col min="14606" max="14843" width="8.85546875" style="2"/>
    <col min="14844" max="14844" width="37" style="2" customWidth="1"/>
    <col min="14845" max="14850" width="0" style="2" hidden="1" customWidth="1"/>
    <col min="14851" max="14851" width="8.140625" style="2" customWidth="1"/>
    <col min="14852" max="14852" width="7.7109375" style="2" customWidth="1"/>
    <col min="14853" max="14853" width="8.140625" style="2" customWidth="1"/>
    <col min="14854" max="14855" width="9.85546875" style="2" customWidth="1"/>
    <col min="14856" max="14856" width="9.7109375" style="2" customWidth="1"/>
    <col min="14857" max="14857" width="10.28515625" style="2" customWidth="1"/>
    <col min="14858" max="14861" width="0" style="2" hidden="1" customWidth="1"/>
    <col min="14862" max="15099" width="8.85546875" style="2"/>
    <col min="15100" max="15100" width="37" style="2" customWidth="1"/>
    <col min="15101" max="15106" width="0" style="2" hidden="1" customWidth="1"/>
    <col min="15107" max="15107" width="8.140625" style="2" customWidth="1"/>
    <col min="15108" max="15108" width="7.7109375" style="2" customWidth="1"/>
    <col min="15109" max="15109" width="8.140625" style="2" customWidth="1"/>
    <col min="15110" max="15111" width="9.85546875" style="2" customWidth="1"/>
    <col min="15112" max="15112" width="9.7109375" style="2" customWidth="1"/>
    <col min="15113" max="15113" width="10.28515625" style="2" customWidth="1"/>
    <col min="15114" max="15117" width="0" style="2" hidden="1" customWidth="1"/>
    <col min="15118" max="15355" width="8.85546875" style="2"/>
    <col min="15356" max="15356" width="37" style="2" customWidth="1"/>
    <col min="15357" max="15362" width="0" style="2" hidden="1" customWidth="1"/>
    <col min="15363" max="15363" width="8.140625" style="2" customWidth="1"/>
    <col min="15364" max="15364" width="7.7109375" style="2" customWidth="1"/>
    <col min="15365" max="15365" width="8.140625" style="2" customWidth="1"/>
    <col min="15366" max="15367" width="9.85546875" style="2" customWidth="1"/>
    <col min="15368" max="15368" width="9.7109375" style="2" customWidth="1"/>
    <col min="15369" max="15369" width="10.28515625" style="2" customWidth="1"/>
    <col min="15370" max="15373" width="0" style="2" hidden="1" customWidth="1"/>
    <col min="15374" max="15611" width="8.85546875" style="2"/>
    <col min="15612" max="15612" width="37" style="2" customWidth="1"/>
    <col min="15613" max="15618" width="0" style="2" hidden="1" customWidth="1"/>
    <col min="15619" max="15619" width="8.140625" style="2" customWidth="1"/>
    <col min="15620" max="15620" width="7.7109375" style="2" customWidth="1"/>
    <col min="15621" max="15621" width="8.140625" style="2" customWidth="1"/>
    <col min="15622" max="15623" width="9.85546875" style="2" customWidth="1"/>
    <col min="15624" max="15624" width="9.7109375" style="2" customWidth="1"/>
    <col min="15625" max="15625" width="10.28515625" style="2" customWidth="1"/>
    <col min="15626" max="15629" width="0" style="2" hidden="1" customWidth="1"/>
    <col min="15630" max="15867" width="8.85546875" style="2"/>
    <col min="15868" max="15868" width="37" style="2" customWidth="1"/>
    <col min="15869" max="15874" width="0" style="2" hidden="1" customWidth="1"/>
    <col min="15875" max="15875" width="8.140625" style="2" customWidth="1"/>
    <col min="15876" max="15876" width="7.7109375" style="2" customWidth="1"/>
    <col min="15877" max="15877" width="8.140625" style="2" customWidth="1"/>
    <col min="15878" max="15879" width="9.85546875" style="2" customWidth="1"/>
    <col min="15880" max="15880" width="9.7109375" style="2" customWidth="1"/>
    <col min="15881" max="15881" width="10.28515625" style="2" customWidth="1"/>
    <col min="15882" max="15885" width="0" style="2" hidden="1" customWidth="1"/>
    <col min="15886" max="16123" width="8.85546875" style="2"/>
    <col min="16124" max="16124" width="37" style="2" customWidth="1"/>
    <col min="16125" max="16130" width="0" style="2" hidden="1" customWidth="1"/>
    <col min="16131" max="16131" width="8.140625" style="2" customWidth="1"/>
    <col min="16132" max="16132" width="7.7109375" style="2" customWidth="1"/>
    <col min="16133" max="16133" width="8.140625" style="2" customWidth="1"/>
    <col min="16134" max="16135" width="9.85546875" style="2" customWidth="1"/>
    <col min="16136" max="16136" width="9.7109375" style="2" customWidth="1"/>
    <col min="16137" max="16137" width="10.28515625" style="2" customWidth="1"/>
    <col min="16138" max="16141" width="0" style="2" hidden="1" customWidth="1"/>
    <col min="16142" max="16384" width="8.85546875" style="2"/>
  </cols>
  <sheetData>
    <row r="1" spans="1:12" ht="18.600000000000001" customHeight="1" x14ac:dyDescent="0.25">
      <c r="A1" s="44" t="s">
        <v>92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2"/>
    </row>
    <row r="2" spans="1:12" ht="41.45" customHeight="1" x14ac:dyDescent="0.25">
      <c r="A2" s="45" t="s">
        <v>98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2"/>
    </row>
    <row r="3" spans="1:12" ht="42.6" customHeight="1" x14ac:dyDescent="0.25">
      <c r="A3" s="51"/>
      <c r="B3" s="52"/>
      <c r="C3" s="52"/>
      <c r="D3" s="53"/>
      <c r="E3" s="24" t="s">
        <v>62</v>
      </c>
      <c r="F3" s="46" t="s">
        <v>96</v>
      </c>
      <c r="G3" s="47"/>
      <c r="H3" s="47"/>
      <c r="I3" s="47"/>
      <c r="J3" s="47"/>
      <c r="K3" s="47"/>
      <c r="L3" s="48"/>
    </row>
    <row r="4" spans="1:12" s="4" customFormat="1" ht="60" x14ac:dyDescent="0.2">
      <c r="A4" s="42" t="s">
        <v>0</v>
      </c>
      <c r="B4" s="43" t="s">
        <v>79</v>
      </c>
      <c r="C4" s="49" t="s">
        <v>90</v>
      </c>
      <c r="D4" s="49" t="s">
        <v>35</v>
      </c>
      <c r="E4" s="3" t="s">
        <v>97</v>
      </c>
      <c r="F4" s="3" t="s">
        <v>75</v>
      </c>
      <c r="G4" s="3" t="s">
        <v>76</v>
      </c>
      <c r="H4" s="3" t="s">
        <v>77</v>
      </c>
      <c r="I4" s="3" t="s">
        <v>78</v>
      </c>
      <c r="J4" s="3" t="s">
        <v>74</v>
      </c>
      <c r="K4" s="3" t="s">
        <v>73</v>
      </c>
      <c r="L4" s="3" t="s">
        <v>91</v>
      </c>
    </row>
    <row r="5" spans="1:12" x14ac:dyDescent="0.25">
      <c r="A5" s="50" t="s">
        <v>1</v>
      </c>
      <c r="B5" s="50"/>
      <c r="C5" s="50"/>
      <c r="D5" s="50"/>
      <c r="E5" s="6"/>
      <c r="F5" s="6"/>
      <c r="G5" s="6"/>
      <c r="H5" s="6"/>
      <c r="I5" s="6"/>
      <c r="J5" s="6"/>
      <c r="K5" s="6"/>
      <c r="L5" s="6"/>
    </row>
    <row r="6" spans="1:12" s="8" customFormat="1" ht="25.5" customHeight="1" x14ac:dyDescent="0.25">
      <c r="A6" s="7" t="s">
        <v>21</v>
      </c>
      <c r="B6" s="25" t="s">
        <v>80</v>
      </c>
      <c r="C6" s="20" t="s">
        <v>84</v>
      </c>
      <c r="D6" s="38">
        <v>117</v>
      </c>
      <c r="E6" s="10">
        <f>73426.44/2080</f>
        <v>35.301173076923078</v>
      </c>
      <c r="F6" s="10"/>
      <c r="G6" s="10"/>
      <c r="H6" s="10"/>
      <c r="I6" s="10"/>
      <c r="J6" s="10"/>
      <c r="K6" s="10"/>
      <c r="L6" s="32"/>
    </row>
    <row r="7" spans="1:12" ht="25.5" customHeight="1" x14ac:dyDescent="0.25">
      <c r="A7" s="9" t="s">
        <v>2</v>
      </c>
      <c r="B7" s="26" t="s">
        <v>81</v>
      </c>
      <c r="C7" s="9"/>
      <c r="D7" s="39">
        <v>112</v>
      </c>
      <c r="E7" s="10">
        <f>57531.54/2080</f>
        <v>27.65939423076923</v>
      </c>
      <c r="F7" s="10"/>
      <c r="G7" s="10"/>
      <c r="H7" s="10"/>
      <c r="I7" s="10"/>
      <c r="J7" s="10"/>
      <c r="K7" s="10"/>
      <c r="L7" s="32"/>
    </row>
    <row r="8" spans="1:12" ht="25.5" customHeight="1" x14ac:dyDescent="0.25">
      <c r="A8" s="9" t="s">
        <v>67</v>
      </c>
      <c r="B8" s="26" t="s">
        <v>81</v>
      </c>
      <c r="C8" s="9"/>
      <c r="D8" s="39">
        <v>114</v>
      </c>
      <c r="E8" s="10">
        <f>63428.52/2080</f>
        <v>30.494480769230769</v>
      </c>
      <c r="F8" s="10"/>
      <c r="G8" s="10"/>
      <c r="H8" s="10"/>
      <c r="I8" s="10"/>
      <c r="J8" s="10"/>
      <c r="K8" s="10"/>
      <c r="L8" s="32"/>
    </row>
    <row r="9" spans="1:12" ht="25.5" customHeight="1" x14ac:dyDescent="0.25">
      <c r="A9" s="9" t="s">
        <v>63</v>
      </c>
      <c r="B9" s="26" t="s">
        <v>81</v>
      </c>
      <c r="C9" s="21"/>
      <c r="D9" s="38">
        <v>105</v>
      </c>
      <c r="E9" s="10">
        <f>40886.59/2080</f>
        <v>19.657014423076923</v>
      </c>
      <c r="F9" s="10"/>
      <c r="G9" s="10"/>
      <c r="H9" s="10"/>
      <c r="I9" s="10"/>
      <c r="J9" s="10"/>
      <c r="K9" s="10"/>
      <c r="L9" s="32"/>
    </row>
    <row r="10" spans="1:12" ht="25.5" customHeight="1" x14ac:dyDescent="0.25">
      <c r="A10" s="9" t="s">
        <v>64</v>
      </c>
      <c r="B10" s="26" t="s">
        <v>81</v>
      </c>
      <c r="C10" s="21"/>
      <c r="D10" s="38">
        <v>107</v>
      </c>
      <c r="E10" s="10">
        <f>45077.47/2080</f>
        <v>21.671860576923077</v>
      </c>
      <c r="F10" s="10"/>
      <c r="G10" s="10"/>
      <c r="H10" s="10"/>
      <c r="I10" s="10"/>
      <c r="J10" s="10"/>
      <c r="K10" s="10"/>
      <c r="L10" s="32"/>
    </row>
    <row r="11" spans="1:12" ht="25.5" customHeight="1" x14ac:dyDescent="0.25">
      <c r="A11" s="9" t="s">
        <v>65</v>
      </c>
      <c r="B11" s="26" t="s">
        <v>81</v>
      </c>
      <c r="C11" s="21"/>
      <c r="D11" s="38">
        <v>109</v>
      </c>
      <c r="E11" s="10">
        <f>49697.91/2080</f>
        <v>23.893225961538462</v>
      </c>
      <c r="F11" s="10"/>
      <c r="G11" s="10"/>
      <c r="H11" s="10"/>
      <c r="I11" s="10"/>
      <c r="J11" s="10"/>
      <c r="K11" s="10"/>
      <c r="L11" s="32"/>
    </row>
    <row r="12" spans="1:12" ht="25.5" customHeight="1" x14ac:dyDescent="0.25">
      <c r="A12" s="9" t="s">
        <v>66</v>
      </c>
      <c r="B12" s="26" t="s">
        <v>81</v>
      </c>
      <c r="C12" s="21"/>
      <c r="D12" s="38">
        <v>111</v>
      </c>
      <c r="E12" s="10">
        <f>54791.94/2080</f>
        <v>26.342278846153846</v>
      </c>
      <c r="F12" s="10"/>
      <c r="G12" s="10"/>
      <c r="H12" s="10"/>
      <c r="I12" s="10"/>
      <c r="J12" s="10"/>
      <c r="K12" s="10"/>
      <c r="L12" s="32"/>
    </row>
    <row r="13" spans="1:12" ht="25.5" customHeight="1" x14ac:dyDescent="0.25">
      <c r="A13" s="9" t="s">
        <v>31</v>
      </c>
      <c r="B13" s="26" t="s">
        <v>82</v>
      </c>
      <c r="C13" s="9"/>
      <c r="D13" s="39">
        <v>117</v>
      </c>
      <c r="E13" s="10">
        <f>73426.44/2080</f>
        <v>35.301173076923078</v>
      </c>
      <c r="F13" s="10"/>
      <c r="G13" s="10"/>
      <c r="H13" s="10"/>
      <c r="I13" s="10"/>
      <c r="J13" s="10"/>
      <c r="K13" s="10"/>
      <c r="L13" s="32"/>
    </row>
    <row r="14" spans="1:12" ht="25.5" customHeight="1" x14ac:dyDescent="0.25">
      <c r="A14" s="9" t="s">
        <v>33</v>
      </c>
      <c r="B14" s="26" t="s">
        <v>82</v>
      </c>
      <c r="C14" s="21"/>
      <c r="D14" s="38">
        <v>105</v>
      </c>
      <c r="E14" s="10">
        <f>40886.59/2080</f>
        <v>19.657014423076923</v>
      </c>
      <c r="F14" s="10"/>
      <c r="G14" s="10"/>
      <c r="H14" s="10"/>
      <c r="I14" s="10"/>
      <c r="J14" s="10"/>
      <c r="K14" s="10"/>
      <c r="L14" s="32"/>
    </row>
    <row r="15" spans="1:12" ht="25.5" customHeight="1" x14ac:dyDescent="0.25">
      <c r="A15" s="9" t="s">
        <v>34</v>
      </c>
      <c r="B15" s="26" t="s">
        <v>82</v>
      </c>
      <c r="C15" s="9"/>
      <c r="D15" s="38">
        <v>111</v>
      </c>
      <c r="E15" s="10">
        <f>54791.94/2080</f>
        <v>26.342278846153846</v>
      </c>
      <c r="F15" s="10"/>
      <c r="G15" s="10"/>
      <c r="H15" s="10"/>
      <c r="I15" s="10"/>
      <c r="J15" s="10"/>
      <c r="K15" s="10"/>
      <c r="L15" s="32"/>
    </row>
    <row r="16" spans="1:12" ht="25.5" customHeight="1" x14ac:dyDescent="0.25">
      <c r="A16" s="9" t="s">
        <v>36</v>
      </c>
      <c r="B16" s="26" t="s">
        <v>82</v>
      </c>
      <c r="C16" s="9"/>
      <c r="D16" s="39">
        <v>112</v>
      </c>
      <c r="E16" s="10">
        <f>57531.54/2080</f>
        <v>27.65939423076923</v>
      </c>
      <c r="F16" s="10"/>
      <c r="G16" s="10"/>
      <c r="H16" s="10"/>
      <c r="I16" s="10"/>
      <c r="J16" s="10"/>
      <c r="K16" s="10"/>
      <c r="L16" s="32"/>
    </row>
    <row r="17" spans="1:12" x14ac:dyDescent="0.25">
      <c r="A17" s="12" t="s">
        <v>3</v>
      </c>
      <c r="B17" s="27"/>
      <c r="C17" s="12"/>
      <c r="D17" s="40"/>
      <c r="E17" s="15"/>
      <c r="F17" s="15"/>
      <c r="G17" s="15"/>
      <c r="H17" s="15"/>
      <c r="I17" s="15"/>
      <c r="J17" s="15"/>
      <c r="K17" s="15"/>
      <c r="L17" s="33"/>
    </row>
    <row r="18" spans="1:12" ht="25.5" customHeight="1" x14ac:dyDescent="0.25">
      <c r="A18" s="9" t="s">
        <v>4</v>
      </c>
      <c r="B18" s="26" t="s">
        <v>81</v>
      </c>
      <c r="C18" s="21"/>
      <c r="D18" s="39">
        <v>107</v>
      </c>
      <c r="E18" s="10">
        <f>45077.47/2080</f>
        <v>21.671860576923077</v>
      </c>
      <c r="F18" s="10"/>
      <c r="G18" s="10"/>
      <c r="H18" s="10"/>
      <c r="I18" s="10"/>
      <c r="J18" s="10"/>
      <c r="K18" s="10"/>
      <c r="L18" s="32"/>
    </row>
    <row r="19" spans="1:12" ht="25.5" customHeight="1" x14ac:dyDescent="0.25">
      <c r="A19" s="9" t="s">
        <v>5</v>
      </c>
      <c r="B19" s="26" t="s">
        <v>81</v>
      </c>
      <c r="C19" s="9"/>
      <c r="D19" s="39">
        <v>109</v>
      </c>
      <c r="E19" s="10">
        <f>49697.91/2080</f>
        <v>23.893225961538462</v>
      </c>
      <c r="F19" s="10"/>
      <c r="G19" s="10"/>
      <c r="H19" s="10"/>
      <c r="I19" s="10"/>
      <c r="J19" s="10"/>
      <c r="K19" s="10"/>
      <c r="L19" s="32"/>
    </row>
    <row r="20" spans="1:12" ht="25.5" customHeight="1" x14ac:dyDescent="0.25">
      <c r="A20" s="13" t="s">
        <v>6</v>
      </c>
      <c r="B20" s="28" t="s">
        <v>81</v>
      </c>
      <c r="C20" s="22"/>
      <c r="D20" s="41">
        <v>111</v>
      </c>
      <c r="E20" s="10">
        <f>54791.94/2080</f>
        <v>26.342278846153846</v>
      </c>
      <c r="F20" s="10"/>
      <c r="G20" s="10"/>
      <c r="H20" s="10"/>
      <c r="I20" s="10"/>
      <c r="J20" s="10"/>
      <c r="K20" s="10"/>
      <c r="L20" s="32"/>
    </row>
    <row r="21" spans="1:12" ht="25.5" customHeight="1" x14ac:dyDescent="0.25">
      <c r="A21" s="13" t="s">
        <v>51</v>
      </c>
      <c r="B21" s="28" t="s">
        <v>82</v>
      </c>
      <c r="C21" s="22"/>
      <c r="D21" s="41">
        <v>100</v>
      </c>
      <c r="E21" s="10">
        <f>33222.22/2080</f>
        <v>15.972221153846155</v>
      </c>
      <c r="F21" s="10"/>
      <c r="G21" s="10"/>
      <c r="H21" s="10"/>
      <c r="I21" s="10"/>
      <c r="J21" s="10"/>
      <c r="K21" s="10"/>
      <c r="L21" s="32"/>
    </row>
    <row r="22" spans="1:12" ht="25.5" customHeight="1" x14ac:dyDescent="0.25">
      <c r="A22" s="13" t="s">
        <v>60</v>
      </c>
      <c r="B22" s="28" t="s">
        <v>82</v>
      </c>
      <c r="C22" s="22"/>
      <c r="D22" s="41">
        <v>115</v>
      </c>
      <c r="E22" s="10">
        <f>66599.95/2080</f>
        <v>32.019206730769227</v>
      </c>
      <c r="F22" s="10"/>
      <c r="G22" s="10"/>
      <c r="H22" s="10"/>
      <c r="I22" s="10"/>
      <c r="J22" s="10"/>
      <c r="K22" s="10"/>
      <c r="L22" s="32"/>
    </row>
    <row r="23" spans="1:12" ht="25.5" customHeight="1" x14ac:dyDescent="0.25">
      <c r="A23" s="13" t="s">
        <v>68</v>
      </c>
      <c r="B23" s="28" t="s">
        <v>82</v>
      </c>
      <c r="C23" s="22"/>
      <c r="D23" s="39">
        <v>107</v>
      </c>
      <c r="E23" s="10">
        <f>45077.47/2080</f>
        <v>21.671860576923077</v>
      </c>
      <c r="F23" s="10"/>
      <c r="G23" s="10"/>
      <c r="H23" s="10"/>
      <c r="I23" s="10"/>
      <c r="J23" s="10"/>
      <c r="K23" s="10"/>
      <c r="L23" s="32"/>
    </row>
    <row r="24" spans="1:12" ht="25.5" customHeight="1" x14ac:dyDescent="0.25">
      <c r="A24" s="13" t="s">
        <v>38</v>
      </c>
      <c r="B24" s="28" t="s">
        <v>82</v>
      </c>
      <c r="C24" s="22"/>
      <c r="D24" s="41">
        <v>103</v>
      </c>
      <c r="E24" s="10">
        <f>37085.34/2080</f>
        <v>17.829490384615383</v>
      </c>
      <c r="F24" s="10"/>
      <c r="G24" s="10"/>
      <c r="H24" s="10"/>
      <c r="I24" s="10"/>
      <c r="J24" s="10"/>
      <c r="K24" s="10"/>
      <c r="L24" s="32"/>
    </row>
    <row r="25" spans="1:12" ht="25.5" customHeight="1" x14ac:dyDescent="0.25">
      <c r="A25" s="13" t="s">
        <v>61</v>
      </c>
      <c r="B25" s="28" t="s">
        <v>82</v>
      </c>
      <c r="C25" s="22" t="s">
        <v>85</v>
      </c>
      <c r="D25" s="41">
        <v>113</v>
      </c>
      <c r="E25" s="10">
        <f>60408.12/2080</f>
        <v>29.042365384615387</v>
      </c>
      <c r="F25" s="10"/>
      <c r="G25" s="10"/>
      <c r="H25" s="10"/>
      <c r="I25" s="10"/>
      <c r="J25" s="10"/>
      <c r="K25" s="10"/>
      <c r="L25" s="32"/>
    </row>
    <row r="26" spans="1:12" ht="25.5" customHeight="1" x14ac:dyDescent="0.25">
      <c r="A26" s="13" t="s">
        <v>52</v>
      </c>
      <c r="B26" s="28" t="s">
        <v>82</v>
      </c>
      <c r="C26" s="22"/>
      <c r="D26" s="41">
        <v>102</v>
      </c>
      <c r="E26" s="10">
        <f>35319.38/2080</f>
        <v>16.980471153846153</v>
      </c>
      <c r="F26" s="10"/>
      <c r="G26" s="10"/>
      <c r="H26" s="10"/>
      <c r="I26" s="10"/>
      <c r="J26" s="10"/>
      <c r="K26" s="10"/>
      <c r="L26" s="32"/>
    </row>
    <row r="27" spans="1:12" s="14" customFormat="1" ht="25.5" customHeight="1" x14ac:dyDescent="0.25">
      <c r="A27" s="7" t="s">
        <v>7</v>
      </c>
      <c r="B27" s="25" t="s">
        <v>82</v>
      </c>
      <c r="C27" s="20" t="s">
        <v>86</v>
      </c>
      <c r="D27" s="39">
        <v>110</v>
      </c>
      <c r="E27" s="10">
        <f>52182.8/2080</f>
        <v>25.087884615384617</v>
      </c>
      <c r="F27" s="10"/>
      <c r="G27" s="10"/>
      <c r="H27" s="10"/>
      <c r="I27" s="10"/>
      <c r="J27" s="10"/>
      <c r="K27" s="10"/>
      <c r="L27" s="32"/>
    </row>
    <row r="28" spans="1:12" ht="25.5" customHeight="1" x14ac:dyDescent="0.25">
      <c r="A28" s="9" t="s">
        <v>8</v>
      </c>
      <c r="B28" s="26" t="s">
        <v>81</v>
      </c>
      <c r="C28" s="9"/>
      <c r="D28" s="39">
        <v>103</v>
      </c>
      <c r="E28" s="10">
        <f>37085.34/2080</f>
        <v>17.829490384615383</v>
      </c>
      <c r="F28" s="10"/>
      <c r="G28" s="10"/>
      <c r="H28" s="10"/>
      <c r="I28" s="10"/>
      <c r="J28" s="10"/>
      <c r="K28" s="10"/>
      <c r="L28" s="32"/>
    </row>
    <row r="29" spans="1:12" ht="25.5" customHeight="1" x14ac:dyDescent="0.25">
      <c r="A29" s="9" t="s">
        <v>9</v>
      </c>
      <c r="B29" s="26" t="s">
        <v>81</v>
      </c>
      <c r="C29" s="9"/>
      <c r="D29" s="39">
        <v>105</v>
      </c>
      <c r="E29" s="10">
        <f>40886.59/2080</f>
        <v>19.657014423076923</v>
      </c>
      <c r="F29" s="10"/>
      <c r="G29" s="10"/>
      <c r="H29" s="10"/>
      <c r="I29" s="10"/>
      <c r="J29" s="10"/>
      <c r="K29" s="10"/>
      <c r="L29" s="32"/>
    </row>
    <row r="30" spans="1:12" ht="25.5" customHeight="1" x14ac:dyDescent="0.25">
      <c r="A30" s="9" t="s">
        <v>10</v>
      </c>
      <c r="B30" s="26" t="s">
        <v>81</v>
      </c>
      <c r="C30" s="9"/>
      <c r="D30" s="39">
        <v>107</v>
      </c>
      <c r="E30" s="10">
        <f>45077.47/2080</f>
        <v>21.671860576923077</v>
      </c>
      <c r="F30" s="10"/>
      <c r="G30" s="10"/>
      <c r="H30" s="10"/>
      <c r="I30" s="10"/>
      <c r="J30" s="10"/>
      <c r="K30" s="10"/>
      <c r="L30" s="32"/>
    </row>
    <row r="31" spans="1:12" ht="25.5" customHeight="1" x14ac:dyDescent="0.25">
      <c r="A31" s="9" t="s">
        <v>48</v>
      </c>
      <c r="B31" s="26" t="s">
        <v>81</v>
      </c>
      <c r="C31" s="9"/>
      <c r="D31" s="39">
        <v>100</v>
      </c>
      <c r="E31" s="10">
        <f>33222.22/2080</f>
        <v>15.972221153846155</v>
      </c>
      <c r="F31" s="10"/>
      <c r="G31" s="10"/>
      <c r="H31" s="10"/>
      <c r="I31" s="10"/>
      <c r="J31" s="10"/>
      <c r="K31" s="10"/>
      <c r="L31" s="32"/>
    </row>
    <row r="32" spans="1:12" ht="25.5" customHeight="1" x14ac:dyDescent="0.25">
      <c r="A32" s="9" t="s">
        <v>49</v>
      </c>
      <c r="B32" s="26" t="s">
        <v>81</v>
      </c>
      <c r="C32" s="9"/>
      <c r="D32" s="39">
        <v>103</v>
      </c>
      <c r="E32" s="10">
        <f>37085.34/2080</f>
        <v>17.829490384615383</v>
      </c>
      <c r="F32" s="10"/>
      <c r="G32" s="10"/>
      <c r="H32" s="10"/>
      <c r="I32" s="10"/>
      <c r="J32" s="10"/>
      <c r="K32" s="10"/>
      <c r="L32" s="32"/>
    </row>
    <row r="33" spans="1:12" ht="25.5" customHeight="1" x14ac:dyDescent="0.25">
      <c r="A33" s="9" t="s">
        <v>50</v>
      </c>
      <c r="B33" s="26" t="s">
        <v>81</v>
      </c>
      <c r="C33" s="9"/>
      <c r="D33" s="39">
        <v>105</v>
      </c>
      <c r="E33" s="10">
        <f>40886.59/2080</f>
        <v>19.657014423076923</v>
      </c>
      <c r="F33" s="10"/>
      <c r="G33" s="10"/>
      <c r="H33" s="10"/>
      <c r="I33" s="10"/>
      <c r="J33" s="10"/>
      <c r="K33" s="10"/>
      <c r="L33" s="32"/>
    </row>
    <row r="34" spans="1:12" ht="25.5" customHeight="1" x14ac:dyDescent="0.25">
      <c r="A34" s="9" t="s">
        <v>30</v>
      </c>
      <c r="B34" s="26" t="s">
        <v>81</v>
      </c>
      <c r="C34" s="9"/>
      <c r="D34" s="39">
        <v>107</v>
      </c>
      <c r="E34" s="10">
        <f>45077.47/2080</f>
        <v>21.671860576923077</v>
      </c>
      <c r="F34" s="10"/>
      <c r="G34" s="10"/>
      <c r="H34" s="10"/>
      <c r="I34" s="10"/>
      <c r="J34" s="10"/>
      <c r="K34" s="10"/>
      <c r="L34" s="32"/>
    </row>
    <row r="35" spans="1:12" ht="25.5" customHeight="1" x14ac:dyDescent="0.25">
      <c r="A35" s="9" t="s">
        <v>53</v>
      </c>
      <c r="B35" s="26" t="s">
        <v>82</v>
      </c>
      <c r="C35" s="21"/>
      <c r="D35" s="39">
        <v>105</v>
      </c>
      <c r="E35" s="10">
        <f>40886.59/2080</f>
        <v>19.657014423076923</v>
      </c>
      <c r="F35" s="10"/>
      <c r="G35" s="10"/>
      <c r="H35" s="10"/>
      <c r="I35" s="10"/>
      <c r="J35" s="10"/>
      <c r="K35" s="10"/>
      <c r="L35" s="32"/>
    </row>
    <row r="36" spans="1:12" x14ac:dyDescent="0.25">
      <c r="A36" s="5" t="s">
        <v>22</v>
      </c>
      <c r="B36" s="29"/>
      <c r="C36" s="5"/>
      <c r="D36" s="40"/>
      <c r="E36" s="15"/>
      <c r="F36" s="15"/>
      <c r="G36" s="15"/>
      <c r="H36" s="15"/>
      <c r="I36" s="15"/>
      <c r="J36" s="15"/>
      <c r="K36" s="15"/>
      <c r="L36" s="33"/>
    </row>
    <row r="37" spans="1:12" ht="25.5" customHeight="1" x14ac:dyDescent="0.25">
      <c r="A37" s="9" t="s">
        <v>11</v>
      </c>
      <c r="B37" s="26" t="s">
        <v>81</v>
      </c>
      <c r="C37" s="9"/>
      <c r="D37" s="39">
        <v>102</v>
      </c>
      <c r="E37" s="10">
        <f>35319.38/2080</f>
        <v>16.980471153846153</v>
      </c>
      <c r="F37" s="10"/>
      <c r="G37" s="10"/>
      <c r="H37" s="10"/>
      <c r="I37" s="10"/>
      <c r="J37" s="10"/>
      <c r="K37" s="10"/>
      <c r="L37" s="32"/>
    </row>
    <row r="38" spans="1:12" ht="25.5" customHeight="1" x14ac:dyDescent="0.25">
      <c r="A38" s="9" t="s">
        <v>12</v>
      </c>
      <c r="B38" s="26" t="s">
        <v>81</v>
      </c>
      <c r="C38" s="9"/>
      <c r="D38" s="39">
        <v>105</v>
      </c>
      <c r="E38" s="10">
        <f>40886.59/2080</f>
        <v>19.657014423076923</v>
      </c>
      <c r="F38" s="10"/>
      <c r="G38" s="10"/>
      <c r="H38" s="10"/>
      <c r="I38" s="10"/>
      <c r="J38" s="10"/>
      <c r="K38" s="10"/>
      <c r="L38" s="32"/>
    </row>
    <row r="39" spans="1:12" ht="25.5" customHeight="1" x14ac:dyDescent="0.25">
      <c r="A39" s="9" t="s">
        <v>93</v>
      </c>
      <c r="B39" s="26" t="s">
        <v>81</v>
      </c>
      <c r="C39" s="21"/>
      <c r="D39" s="39">
        <v>101</v>
      </c>
      <c r="E39" s="10">
        <f>34249.09/2080</f>
        <v>16.465908653846153</v>
      </c>
      <c r="F39" s="10"/>
      <c r="G39" s="10"/>
      <c r="H39" s="10"/>
      <c r="I39" s="10"/>
      <c r="J39" s="10"/>
      <c r="K39" s="10"/>
      <c r="L39" s="32"/>
    </row>
    <row r="40" spans="1:12" ht="25.5" customHeight="1" x14ac:dyDescent="0.25">
      <c r="A40" s="9" t="s">
        <v>94</v>
      </c>
      <c r="B40" s="26" t="s">
        <v>81</v>
      </c>
      <c r="C40" s="21"/>
      <c r="D40" s="39">
        <v>111</v>
      </c>
      <c r="E40" s="10">
        <f>54791.94/2080</f>
        <v>26.342278846153846</v>
      </c>
      <c r="F40" s="10"/>
      <c r="G40" s="10"/>
      <c r="H40" s="10"/>
      <c r="I40" s="10"/>
      <c r="J40" s="10"/>
      <c r="K40" s="10"/>
      <c r="L40" s="32"/>
    </row>
    <row r="41" spans="1:12" ht="25.5" customHeight="1" x14ac:dyDescent="0.25">
      <c r="A41" s="9" t="s">
        <v>95</v>
      </c>
      <c r="B41" s="26" t="s">
        <v>81</v>
      </c>
      <c r="C41" s="21"/>
      <c r="D41" s="39">
        <v>113</v>
      </c>
      <c r="E41" s="35">
        <f>60408.12/2080</f>
        <v>29.042365384615387</v>
      </c>
      <c r="F41" s="10"/>
      <c r="G41" s="10"/>
      <c r="H41" s="10"/>
      <c r="I41" s="10"/>
      <c r="J41" s="10"/>
      <c r="K41" s="10"/>
      <c r="L41" s="32"/>
    </row>
    <row r="42" spans="1:12" ht="25.5" customHeight="1" x14ac:dyDescent="0.25">
      <c r="A42" s="9" t="s">
        <v>37</v>
      </c>
      <c r="B42" s="26" t="s">
        <v>80</v>
      </c>
      <c r="C42" s="9"/>
      <c r="D42" s="39">
        <v>105</v>
      </c>
      <c r="E42" s="10">
        <f>40886.59/2080</f>
        <v>19.657014423076923</v>
      </c>
      <c r="F42" s="10"/>
      <c r="G42" s="10"/>
      <c r="H42" s="10"/>
      <c r="I42" s="10"/>
      <c r="J42" s="10"/>
      <c r="K42" s="10"/>
      <c r="L42" s="32"/>
    </row>
    <row r="43" spans="1:12" ht="25.5" customHeight="1" x14ac:dyDescent="0.25">
      <c r="A43" s="9" t="s">
        <v>13</v>
      </c>
      <c r="B43" s="26" t="s">
        <v>83</v>
      </c>
      <c r="C43" s="21" t="s">
        <v>87</v>
      </c>
      <c r="D43" s="39" t="s">
        <v>55</v>
      </c>
      <c r="E43" s="10" t="s">
        <v>55</v>
      </c>
      <c r="F43" s="10"/>
      <c r="G43" s="10"/>
      <c r="H43" s="10"/>
      <c r="I43" s="10"/>
      <c r="J43" s="10"/>
      <c r="K43" s="10"/>
      <c r="L43" s="32"/>
    </row>
    <row r="44" spans="1:12" x14ac:dyDescent="0.25">
      <c r="A44" s="5" t="s">
        <v>23</v>
      </c>
      <c r="B44" s="29"/>
      <c r="C44" s="5"/>
      <c r="D44" s="40"/>
      <c r="E44" s="15"/>
      <c r="F44" s="15"/>
      <c r="G44" s="15"/>
      <c r="H44" s="15"/>
      <c r="I44" s="15"/>
      <c r="J44" s="15"/>
      <c r="K44" s="15"/>
      <c r="L44" s="33"/>
    </row>
    <row r="45" spans="1:12" s="8" customFormat="1" ht="25.5" customHeight="1" x14ac:dyDescent="0.25">
      <c r="A45" s="7" t="s">
        <v>29</v>
      </c>
      <c r="B45" s="25" t="s">
        <v>82</v>
      </c>
      <c r="C45" s="7"/>
      <c r="D45" s="39">
        <v>102</v>
      </c>
      <c r="E45" s="10">
        <f>35319.38/2080</f>
        <v>16.980471153846153</v>
      </c>
      <c r="F45" s="10"/>
      <c r="G45" s="10"/>
      <c r="H45" s="10"/>
      <c r="I45" s="10"/>
      <c r="J45" s="10"/>
      <c r="K45" s="10"/>
      <c r="L45" s="32"/>
    </row>
    <row r="46" spans="1:12" ht="25.5" customHeight="1" x14ac:dyDescent="0.25">
      <c r="A46" s="9" t="s">
        <v>20</v>
      </c>
      <c r="B46" s="26" t="s">
        <v>80</v>
      </c>
      <c r="C46" s="9" t="s">
        <v>88</v>
      </c>
      <c r="D46" s="39">
        <v>101</v>
      </c>
      <c r="E46" s="10">
        <f>34249.09/2080</f>
        <v>16.465908653846153</v>
      </c>
      <c r="F46" s="10"/>
      <c r="G46" s="10"/>
      <c r="H46" s="10"/>
      <c r="I46" s="10"/>
      <c r="J46" s="10"/>
      <c r="K46" s="10"/>
      <c r="L46" s="32"/>
    </row>
    <row r="47" spans="1:12" ht="25.5" customHeight="1" x14ac:dyDescent="0.25">
      <c r="A47" s="9" t="s">
        <v>58</v>
      </c>
      <c r="B47" s="26" t="s">
        <v>82</v>
      </c>
      <c r="C47" s="21"/>
      <c r="D47" s="39">
        <v>105</v>
      </c>
      <c r="E47" s="10">
        <f>40886.59/2080</f>
        <v>19.657014423076923</v>
      </c>
      <c r="F47" s="10"/>
      <c r="G47" s="10"/>
      <c r="H47" s="10"/>
      <c r="I47" s="10"/>
      <c r="J47" s="10"/>
      <c r="K47" s="10"/>
      <c r="L47" s="32"/>
    </row>
    <row r="48" spans="1:12" ht="25.5" customHeight="1" x14ac:dyDescent="0.25">
      <c r="A48" s="9" t="s">
        <v>40</v>
      </c>
      <c r="B48" s="26" t="s">
        <v>82</v>
      </c>
      <c r="C48" s="21"/>
      <c r="D48" s="39">
        <v>102</v>
      </c>
      <c r="E48" s="10">
        <f>35319.38/2080</f>
        <v>16.980471153846153</v>
      </c>
      <c r="F48" s="10"/>
      <c r="G48" s="10"/>
      <c r="H48" s="10"/>
      <c r="I48" s="10"/>
      <c r="J48" s="10"/>
      <c r="K48" s="10"/>
      <c r="L48" s="32"/>
    </row>
    <row r="49" spans="1:12" ht="25.5" customHeight="1" x14ac:dyDescent="0.25">
      <c r="A49" s="9" t="s">
        <v>41</v>
      </c>
      <c r="B49" s="26" t="s">
        <v>82</v>
      </c>
      <c r="C49" s="21"/>
      <c r="D49" s="39">
        <v>105</v>
      </c>
      <c r="E49" s="10">
        <f>40886.59/2080</f>
        <v>19.657014423076923</v>
      </c>
      <c r="F49" s="10"/>
      <c r="G49" s="10"/>
      <c r="H49" s="10"/>
      <c r="I49" s="10"/>
      <c r="J49" s="10"/>
      <c r="K49" s="10"/>
      <c r="L49" s="32"/>
    </row>
    <row r="50" spans="1:12" ht="25.5" customHeight="1" x14ac:dyDescent="0.25">
      <c r="A50" s="9" t="s">
        <v>14</v>
      </c>
      <c r="B50" s="26" t="s">
        <v>82</v>
      </c>
      <c r="C50" s="9"/>
      <c r="D50" s="39">
        <v>110</v>
      </c>
      <c r="E50" s="10">
        <f>52182.8/2080</f>
        <v>25.087884615384617</v>
      </c>
      <c r="F50" s="10"/>
      <c r="G50" s="10"/>
      <c r="H50" s="10"/>
      <c r="I50" s="10"/>
      <c r="J50" s="10"/>
      <c r="K50" s="10"/>
      <c r="L50" s="32"/>
    </row>
    <row r="51" spans="1:12" ht="25.5" customHeight="1" x14ac:dyDescent="0.25">
      <c r="A51" s="9" t="s">
        <v>28</v>
      </c>
      <c r="B51" s="26" t="s">
        <v>82</v>
      </c>
      <c r="C51" s="9"/>
      <c r="D51" s="39">
        <v>103</v>
      </c>
      <c r="E51" s="10">
        <f>37085.34/2080</f>
        <v>17.829490384615383</v>
      </c>
      <c r="F51" s="10"/>
      <c r="G51" s="10"/>
      <c r="H51" s="10"/>
      <c r="I51" s="10"/>
      <c r="J51" s="10"/>
      <c r="K51" s="10"/>
      <c r="L51" s="32"/>
    </row>
    <row r="52" spans="1:12" ht="25.5" customHeight="1" x14ac:dyDescent="0.25">
      <c r="A52" s="9" t="s">
        <v>89</v>
      </c>
      <c r="B52" s="26" t="s">
        <v>82</v>
      </c>
      <c r="C52" s="9"/>
      <c r="D52" s="39">
        <v>102</v>
      </c>
      <c r="E52" s="10">
        <f>35319.38/2080</f>
        <v>16.980471153846153</v>
      </c>
      <c r="F52" s="10"/>
      <c r="G52" s="10"/>
      <c r="H52" s="10"/>
      <c r="I52" s="10"/>
      <c r="J52" s="10"/>
      <c r="K52" s="10"/>
      <c r="L52" s="32"/>
    </row>
    <row r="53" spans="1:12" s="8" customFormat="1" ht="25.5" customHeight="1" x14ac:dyDescent="0.25">
      <c r="A53" s="7" t="s">
        <v>54</v>
      </c>
      <c r="B53" s="25" t="s">
        <v>83</v>
      </c>
      <c r="C53" s="20" t="s">
        <v>87</v>
      </c>
      <c r="D53" s="39" t="s">
        <v>55</v>
      </c>
      <c r="E53" s="10" t="s">
        <v>55</v>
      </c>
      <c r="F53" s="10"/>
      <c r="G53" s="10"/>
      <c r="H53" s="10"/>
      <c r="I53" s="10"/>
      <c r="J53" s="10"/>
      <c r="K53" s="10"/>
      <c r="L53" s="32"/>
    </row>
    <row r="54" spans="1:12" ht="25.5" customHeight="1" x14ac:dyDescent="0.25">
      <c r="A54" s="9" t="s">
        <v>15</v>
      </c>
      <c r="B54" s="26" t="s">
        <v>82</v>
      </c>
      <c r="C54" s="9"/>
      <c r="D54" s="39">
        <v>101</v>
      </c>
      <c r="E54" s="10">
        <f>34249.09/2080</f>
        <v>16.465908653846153</v>
      </c>
      <c r="F54" s="10"/>
      <c r="G54" s="10"/>
      <c r="H54" s="10"/>
      <c r="I54" s="10"/>
      <c r="J54" s="10"/>
      <c r="K54" s="10"/>
      <c r="L54" s="32"/>
    </row>
    <row r="55" spans="1:12" ht="25.5" customHeight="1" x14ac:dyDescent="0.25">
      <c r="A55" s="9" t="s">
        <v>56</v>
      </c>
      <c r="B55" s="26" t="s">
        <v>82</v>
      </c>
      <c r="C55" s="9"/>
      <c r="D55" s="39">
        <v>101</v>
      </c>
      <c r="E55" s="10">
        <f>34249.09/2080</f>
        <v>16.465908653846153</v>
      </c>
      <c r="F55" s="10"/>
      <c r="G55" s="10"/>
      <c r="H55" s="10"/>
      <c r="I55" s="10"/>
      <c r="J55" s="10"/>
      <c r="K55" s="10"/>
      <c r="L55" s="32"/>
    </row>
    <row r="56" spans="1:12" ht="27.75" customHeight="1" x14ac:dyDescent="0.25">
      <c r="A56" s="21" t="s">
        <v>57</v>
      </c>
      <c r="B56" s="30" t="s">
        <v>82</v>
      </c>
      <c r="C56" s="21"/>
      <c r="D56" s="39">
        <v>107</v>
      </c>
      <c r="E56" s="10">
        <f>45077.47/2080</f>
        <v>21.671860576923077</v>
      </c>
      <c r="F56" s="10"/>
      <c r="G56" s="10"/>
      <c r="H56" s="10"/>
      <c r="I56" s="10"/>
      <c r="J56" s="10"/>
      <c r="K56" s="10"/>
      <c r="L56" s="32"/>
    </row>
    <row r="57" spans="1:12" ht="25.5" customHeight="1" x14ac:dyDescent="0.25">
      <c r="A57" s="9" t="s">
        <v>47</v>
      </c>
      <c r="B57" s="26" t="s">
        <v>82</v>
      </c>
      <c r="C57" s="9"/>
      <c r="D57" s="39">
        <v>108</v>
      </c>
      <c r="E57" s="10">
        <f>47331.34/2080</f>
        <v>22.755451923076922</v>
      </c>
      <c r="F57" s="10"/>
      <c r="G57" s="10"/>
      <c r="H57" s="10"/>
      <c r="I57" s="10"/>
      <c r="J57" s="10"/>
      <c r="K57" s="10"/>
      <c r="L57" s="32"/>
    </row>
    <row r="58" spans="1:12" ht="25.5" customHeight="1" x14ac:dyDescent="0.25">
      <c r="A58" s="9" t="s">
        <v>32</v>
      </c>
      <c r="B58" s="26" t="s">
        <v>82</v>
      </c>
      <c r="C58" s="9"/>
      <c r="D58" s="39">
        <v>103</v>
      </c>
      <c r="E58" s="10">
        <f>37085.34/2080</f>
        <v>17.829490384615383</v>
      </c>
      <c r="F58" s="10"/>
      <c r="G58" s="10"/>
      <c r="H58" s="10"/>
      <c r="I58" s="10"/>
      <c r="J58" s="10"/>
      <c r="K58" s="10"/>
      <c r="L58" s="32"/>
    </row>
    <row r="59" spans="1:12" x14ac:dyDescent="0.25">
      <c r="A59" s="5" t="s">
        <v>24</v>
      </c>
      <c r="B59" s="29"/>
      <c r="C59" s="5"/>
      <c r="D59" s="40"/>
      <c r="E59" s="15"/>
      <c r="F59" s="15"/>
      <c r="G59" s="15"/>
      <c r="H59" s="15"/>
      <c r="I59" s="15"/>
      <c r="J59" s="15"/>
      <c r="K59" s="15"/>
      <c r="L59" s="33"/>
    </row>
    <row r="60" spans="1:12" ht="25.5" customHeight="1" x14ac:dyDescent="0.25">
      <c r="A60" s="9" t="s">
        <v>46</v>
      </c>
      <c r="B60" s="26" t="s">
        <v>82</v>
      </c>
      <c r="C60" s="9"/>
      <c r="D60" s="39">
        <v>108</v>
      </c>
      <c r="E60" s="10">
        <f>47331.34/2080</f>
        <v>22.755451923076922</v>
      </c>
      <c r="F60" s="10"/>
      <c r="G60" s="10"/>
      <c r="H60" s="10"/>
      <c r="I60" s="10"/>
      <c r="J60" s="10"/>
      <c r="K60" s="10"/>
      <c r="L60" s="32"/>
    </row>
    <row r="61" spans="1:12" ht="25.5" customHeight="1" x14ac:dyDescent="0.25">
      <c r="A61" s="9" t="s">
        <v>45</v>
      </c>
      <c r="B61" s="26" t="s">
        <v>82</v>
      </c>
      <c r="C61" s="9"/>
      <c r="D61" s="39">
        <v>109</v>
      </c>
      <c r="E61" s="10">
        <f>49697.91/2080</f>
        <v>23.893225961538462</v>
      </c>
      <c r="F61" s="10"/>
      <c r="G61" s="10"/>
      <c r="H61" s="10"/>
      <c r="I61" s="10"/>
      <c r="J61" s="10"/>
      <c r="K61" s="10"/>
      <c r="L61" s="32"/>
    </row>
    <row r="62" spans="1:12" s="8" customFormat="1" ht="25.5" customHeight="1" x14ac:dyDescent="0.25">
      <c r="A62" s="16" t="s">
        <v>42</v>
      </c>
      <c r="B62" s="31" t="s">
        <v>81</v>
      </c>
      <c r="C62" s="23"/>
      <c r="D62" s="41">
        <v>109</v>
      </c>
      <c r="E62" s="10">
        <f>49697.91/2080</f>
        <v>23.893225961538462</v>
      </c>
      <c r="F62" s="10"/>
      <c r="G62" s="10"/>
      <c r="H62" s="10"/>
      <c r="I62" s="10"/>
      <c r="J62" s="10"/>
      <c r="K62" s="10"/>
      <c r="L62" s="32"/>
    </row>
    <row r="63" spans="1:12" s="8" customFormat="1" ht="25.5" customHeight="1" x14ac:dyDescent="0.25">
      <c r="A63" s="16" t="s">
        <v>43</v>
      </c>
      <c r="B63" s="31" t="s">
        <v>81</v>
      </c>
      <c r="C63" s="23"/>
      <c r="D63" s="41">
        <v>113</v>
      </c>
      <c r="E63" s="35">
        <f>60408.12/2080</f>
        <v>29.042365384615387</v>
      </c>
      <c r="F63" s="35"/>
      <c r="G63" s="35"/>
      <c r="H63" s="36"/>
      <c r="I63" s="36"/>
      <c r="J63" s="36"/>
      <c r="K63" s="36"/>
      <c r="L63" s="37"/>
    </row>
    <row r="64" spans="1:12" ht="25.5" customHeight="1" x14ac:dyDescent="0.25">
      <c r="A64" s="16" t="s">
        <v>44</v>
      </c>
      <c r="B64" s="31" t="s">
        <v>81</v>
      </c>
      <c r="C64" s="23"/>
      <c r="D64" s="39">
        <v>115</v>
      </c>
      <c r="E64" s="10">
        <f>66599.95/2080</f>
        <v>32.019206730769227</v>
      </c>
      <c r="F64" s="10"/>
      <c r="G64" s="10"/>
      <c r="H64" s="10"/>
      <c r="I64" s="10"/>
      <c r="J64" s="10"/>
      <c r="K64" s="10"/>
      <c r="L64" s="32"/>
    </row>
    <row r="65" spans="1:12" s="18" customFormat="1" x14ac:dyDescent="0.25">
      <c r="A65" s="5" t="s">
        <v>25</v>
      </c>
      <c r="B65" s="29"/>
      <c r="C65" s="5"/>
      <c r="D65" s="40"/>
      <c r="E65" s="17"/>
      <c r="F65" s="17"/>
      <c r="G65" s="17"/>
      <c r="H65" s="17"/>
      <c r="I65" s="17"/>
      <c r="J65" s="17"/>
      <c r="K65" s="17"/>
      <c r="L65" s="34"/>
    </row>
    <row r="66" spans="1:12" ht="25.5" customHeight="1" x14ac:dyDescent="0.25">
      <c r="A66" s="9" t="s">
        <v>72</v>
      </c>
      <c r="B66" s="26" t="s">
        <v>82</v>
      </c>
      <c r="C66" s="9"/>
      <c r="D66" s="39">
        <v>102</v>
      </c>
      <c r="E66" s="10">
        <f>35319.38/2080</f>
        <v>16.980471153846153</v>
      </c>
      <c r="F66" s="10"/>
      <c r="G66" s="10"/>
      <c r="H66" s="10"/>
      <c r="I66" s="10"/>
      <c r="J66" s="10"/>
      <c r="K66" s="10"/>
      <c r="L66" s="32"/>
    </row>
    <row r="67" spans="1:12" ht="25.5" customHeight="1" x14ac:dyDescent="0.25">
      <c r="A67" s="9" t="s">
        <v>16</v>
      </c>
      <c r="B67" s="26" t="s">
        <v>82</v>
      </c>
      <c r="C67" s="9"/>
      <c r="D67" s="39">
        <v>100</v>
      </c>
      <c r="E67" s="10">
        <f>33222.22/2080</f>
        <v>15.972221153846155</v>
      </c>
      <c r="F67" s="10"/>
      <c r="G67" s="10"/>
      <c r="H67" s="10"/>
      <c r="I67" s="10"/>
      <c r="J67" s="10"/>
      <c r="K67" s="10"/>
      <c r="L67" s="32"/>
    </row>
    <row r="68" spans="1:12" ht="25.5" customHeight="1" x14ac:dyDescent="0.25">
      <c r="A68" s="9" t="s">
        <v>26</v>
      </c>
      <c r="B68" s="26" t="s">
        <v>82</v>
      </c>
      <c r="C68" s="9"/>
      <c r="D68" s="39">
        <v>101</v>
      </c>
      <c r="E68" s="10">
        <f>34249.09/2080</f>
        <v>16.465908653846153</v>
      </c>
      <c r="F68" s="10"/>
      <c r="G68" s="10"/>
      <c r="H68" s="10"/>
      <c r="I68" s="10"/>
      <c r="J68" s="10"/>
      <c r="K68" s="10"/>
      <c r="L68" s="32"/>
    </row>
    <row r="69" spans="1:12" ht="25.5" customHeight="1" x14ac:dyDescent="0.25">
      <c r="A69" s="9" t="s">
        <v>17</v>
      </c>
      <c r="B69" s="26" t="s">
        <v>82</v>
      </c>
      <c r="C69" s="9"/>
      <c r="D69" s="39">
        <v>105</v>
      </c>
      <c r="E69" s="10">
        <f>40886.59/2080</f>
        <v>19.657014423076923</v>
      </c>
      <c r="F69" s="10"/>
      <c r="G69" s="10"/>
      <c r="H69" s="10"/>
      <c r="I69" s="10"/>
      <c r="J69" s="10"/>
      <c r="K69" s="10"/>
      <c r="L69" s="32"/>
    </row>
    <row r="70" spans="1:12" ht="25.5" customHeight="1" x14ac:dyDescent="0.25">
      <c r="A70" s="9" t="s">
        <v>59</v>
      </c>
      <c r="B70" s="26" t="s">
        <v>82</v>
      </c>
      <c r="C70" s="9"/>
      <c r="D70" s="39">
        <v>100</v>
      </c>
      <c r="E70" s="10">
        <f>33222.22/2080</f>
        <v>15.972221153846155</v>
      </c>
      <c r="F70" s="10"/>
      <c r="G70" s="10"/>
      <c r="H70" s="10"/>
      <c r="I70" s="10"/>
      <c r="J70" s="10"/>
      <c r="K70" s="10"/>
      <c r="L70" s="32"/>
    </row>
    <row r="71" spans="1:12" ht="25.5" customHeight="1" x14ac:dyDescent="0.25">
      <c r="A71" s="9" t="s">
        <v>71</v>
      </c>
      <c r="B71" s="26" t="s">
        <v>82</v>
      </c>
      <c r="C71" s="9"/>
      <c r="D71" s="39">
        <v>111</v>
      </c>
      <c r="E71" s="10">
        <f>54791.94/2080</f>
        <v>26.342278846153846</v>
      </c>
      <c r="F71" s="10"/>
      <c r="G71" s="10"/>
      <c r="H71" s="10"/>
      <c r="I71" s="10"/>
      <c r="J71" s="10"/>
      <c r="K71" s="10"/>
      <c r="L71" s="32"/>
    </row>
    <row r="72" spans="1:12" ht="25.5" customHeight="1" x14ac:dyDescent="0.25">
      <c r="A72" s="9" t="s">
        <v>18</v>
      </c>
      <c r="B72" s="26" t="s">
        <v>80</v>
      </c>
      <c r="C72" s="9"/>
      <c r="D72" s="39">
        <v>109</v>
      </c>
      <c r="E72" s="10">
        <f>49697.91/2080</f>
        <v>23.893225961538462</v>
      </c>
      <c r="F72" s="10"/>
      <c r="G72" s="10"/>
      <c r="H72" s="10"/>
      <c r="I72" s="10"/>
      <c r="J72" s="10"/>
      <c r="K72" s="10"/>
      <c r="L72" s="32"/>
    </row>
    <row r="73" spans="1:12" ht="25.5" customHeight="1" x14ac:dyDescent="0.25">
      <c r="A73" s="9" t="s">
        <v>69</v>
      </c>
      <c r="B73" s="26" t="s">
        <v>82</v>
      </c>
      <c r="C73" s="9"/>
      <c r="D73" s="39">
        <v>103</v>
      </c>
      <c r="E73" s="10">
        <f>37085.34/2080</f>
        <v>17.829490384615383</v>
      </c>
      <c r="F73" s="10"/>
      <c r="G73" s="10"/>
      <c r="H73" s="10"/>
      <c r="I73" s="10"/>
      <c r="J73" s="10"/>
      <c r="K73" s="10"/>
      <c r="L73" s="32"/>
    </row>
    <row r="74" spans="1:12" ht="25.5" customHeight="1" x14ac:dyDescent="0.25">
      <c r="A74" s="9" t="s">
        <v>39</v>
      </c>
      <c r="B74" s="26" t="s">
        <v>82</v>
      </c>
      <c r="C74" s="9"/>
      <c r="D74" s="39">
        <v>103</v>
      </c>
      <c r="E74" s="10">
        <f>37085.34/2080</f>
        <v>17.829490384615383</v>
      </c>
      <c r="F74" s="10"/>
      <c r="G74" s="10"/>
      <c r="H74" s="10"/>
      <c r="I74" s="10"/>
      <c r="J74" s="10"/>
      <c r="K74" s="10"/>
      <c r="L74" s="32"/>
    </row>
    <row r="75" spans="1:12" ht="25.5" customHeight="1" x14ac:dyDescent="0.25">
      <c r="A75" s="9" t="s">
        <v>70</v>
      </c>
      <c r="B75" s="26" t="s">
        <v>82</v>
      </c>
      <c r="C75" s="9"/>
      <c r="D75" s="39">
        <v>111</v>
      </c>
      <c r="E75" s="10">
        <f>54791.94/2080</f>
        <v>26.342278846153846</v>
      </c>
      <c r="F75" s="10"/>
      <c r="G75" s="10"/>
      <c r="H75" s="10"/>
      <c r="I75" s="10"/>
      <c r="J75" s="10"/>
      <c r="K75" s="10"/>
      <c r="L75" s="32"/>
    </row>
    <row r="76" spans="1:12" ht="25.5" customHeight="1" x14ac:dyDescent="0.25">
      <c r="A76" s="9" t="s">
        <v>19</v>
      </c>
      <c r="B76" s="26" t="s">
        <v>82</v>
      </c>
      <c r="C76" s="9"/>
      <c r="D76" s="39">
        <v>104</v>
      </c>
      <c r="E76" s="10">
        <f>38939.61/2080</f>
        <v>18.720966346153848</v>
      </c>
      <c r="F76" s="10"/>
      <c r="G76" s="10"/>
      <c r="H76" s="10"/>
      <c r="I76" s="10"/>
      <c r="J76" s="10"/>
      <c r="K76" s="10"/>
      <c r="L76" s="32"/>
    </row>
    <row r="77" spans="1:12" ht="25.5" customHeight="1" x14ac:dyDescent="0.25">
      <c r="A77" s="9" t="s">
        <v>27</v>
      </c>
      <c r="B77" s="26" t="s">
        <v>83</v>
      </c>
      <c r="C77" s="21" t="s">
        <v>87</v>
      </c>
      <c r="D77" s="39" t="s">
        <v>55</v>
      </c>
      <c r="E77" s="10" t="s">
        <v>55</v>
      </c>
      <c r="F77" s="10"/>
      <c r="G77" s="10"/>
      <c r="H77" s="10"/>
      <c r="I77" s="10"/>
      <c r="J77" s="10"/>
      <c r="K77" s="10"/>
      <c r="L77" s="32"/>
    </row>
    <row r="79" spans="1:12" x14ac:dyDescent="0.25">
      <c r="E79" s="1"/>
      <c r="F79" s="1"/>
      <c r="G79" s="1"/>
      <c r="H79" s="1"/>
      <c r="I79" s="1"/>
      <c r="J79" s="1"/>
      <c r="K79" s="1"/>
      <c r="L79" s="1"/>
    </row>
  </sheetData>
  <mergeCells count="4">
    <mergeCell ref="A1:K1"/>
    <mergeCell ref="A2:K2"/>
    <mergeCell ref="F3:L3"/>
    <mergeCell ref="A3:D3"/>
  </mergeCells>
  <pageMargins left="0.25" right="0.25" top="0.25" bottom="0.25" header="0" footer="0"/>
  <pageSetup scale="67" fitToHeight="0" orientation="landscape" r:id="rId1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Bid Price Sheet</vt:lpstr>
      <vt:lpstr>'Bid Price Sheet'!Print_Titles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Amanda Bullard</dc:creator>
  <cp:lastModifiedBy>Jessica Hullender</cp:lastModifiedBy>
  <cp:lastPrinted>2024-12-12T17:21:47Z</cp:lastPrinted>
  <dcterms:created xsi:type="dcterms:W3CDTF">2018-12-14T23:56:31Z</dcterms:created>
  <dcterms:modified xsi:type="dcterms:W3CDTF">2024-12-12T17:21:54Z</dcterms:modified>
</cp:coreProperties>
</file>