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https://toch2-my.sharepoint.com/personal/lbishop_chapelhillnc_gov/Documents/Documents/NEW Solicitations/RFB - Transit - Uniforms/Final Solicitation Docs/"/>
    </mc:Choice>
  </mc:AlternateContent>
  <xr:revisionPtr revIDLastSave="5" documentId="13_ncr:1_{B0931591-7269-4A40-9CA5-3C9D50C93F65}" xr6:coauthVersionLast="47" xr6:coauthVersionMax="47" xr10:uidLastSave="{F6472843-9D43-41E1-9C6D-C1736F9F4B06}"/>
  <bookViews>
    <workbookView xWindow="28680" yWindow="-120" windowWidth="29040" windowHeight="15720" activeTab="1" xr2:uid="{00000000-000D-0000-FFFF-FFFF00000000}"/>
  </bookViews>
  <sheets>
    <sheet name="Instructions to Vendor" sheetId="2" r:id="rId1"/>
    <sheet name="Bid Form - Price Schedule" sheetId="1" r:id="rId2"/>
  </sheets>
  <definedNames>
    <definedName name="_xlnm.Print_Area" localSheetId="1">'Bid Form - Price Schedule'!$A$1:$V$77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5" roundtripDataChecksum="8gXXgYe5GoyKOKhpGCWgfNWIrqz+6N7mvwD7sHUwwiQ="/>
    </ext>
  </extLst>
</workbook>
</file>

<file path=xl/calcChain.xml><?xml version="1.0" encoding="utf-8"?>
<calcChain xmlns="http://schemas.openxmlformats.org/spreadsheetml/2006/main">
  <c r="W74" i="1" l="1"/>
  <c r="Q74" i="1"/>
  <c r="N74" i="1"/>
  <c r="K74" i="1"/>
  <c r="H74" i="1"/>
  <c r="T74" i="1" s="1"/>
  <c r="Y74" i="1" s="1"/>
  <c r="E74" i="1"/>
  <c r="W73" i="1"/>
  <c r="Q73" i="1"/>
  <c r="N73" i="1"/>
  <c r="K73" i="1"/>
  <c r="H73" i="1"/>
  <c r="E73" i="1"/>
  <c r="W72" i="1"/>
  <c r="Q72" i="1"/>
  <c r="N72" i="1"/>
  <c r="K72" i="1"/>
  <c r="H72" i="1"/>
  <c r="E72" i="1"/>
  <c r="W71" i="1"/>
  <c r="Q71" i="1"/>
  <c r="N71" i="1"/>
  <c r="K71" i="1"/>
  <c r="H71" i="1"/>
  <c r="E71" i="1"/>
  <c r="W69" i="1"/>
  <c r="Q69" i="1"/>
  <c r="N69" i="1"/>
  <c r="K69" i="1"/>
  <c r="H69" i="1"/>
  <c r="E69" i="1"/>
  <c r="W68" i="1"/>
  <c r="Q68" i="1"/>
  <c r="N68" i="1"/>
  <c r="K68" i="1"/>
  <c r="H68" i="1"/>
  <c r="E68" i="1"/>
  <c r="W67" i="1"/>
  <c r="Q67" i="1"/>
  <c r="N67" i="1"/>
  <c r="K67" i="1"/>
  <c r="H67" i="1"/>
  <c r="E67" i="1"/>
  <c r="W66" i="1"/>
  <c r="Q66" i="1"/>
  <c r="N66" i="1"/>
  <c r="K66" i="1"/>
  <c r="H66" i="1"/>
  <c r="E66" i="1"/>
  <c r="W65" i="1"/>
  <c r="Q65" i="1"/>
  <c r="N65" i="1"/>
  <c r="K65" i="1"/>
  <c r="H65" i="1"/>
  <c r="T65" i="1" s="1"/>
  <c r="Y65" i="1" s="1"/>
  <c r="E65" i="1"/>
  <c r="W64" i="1"/>
  <c r="Q64" i="1"/>
  <c r="N64" i="1"/>
  <c r="K64" i="1"/>
  <c r="H64" i="1"/>
  <c r="E64" i="1"/>
  <c r="W63" i="1"/>
  <c r="Q63" i="1"/>
  <c r="N63" i="1"/>
  <c r="K63" i="1"/>
  <c r="H63" i="1"/>
  <c r="E63" i="1"/>
  <c r="W62" i="1"/>
  <c r="Q62" i="1"/>
  <c r="N62" i="1"/>
  <c r="K62" i="1"/>
  <c r="H62" i="1"/>
  <c r="E62" i="1"/>
  <c r="W61" i="1"/>
  <c r="Q61" i="1"/>
  <c r="N61" i="1"/>
  <c r="K61" i="1"/>
  <c r="H61" i="1"/>
  <c r="E61" i="1"/>
  <c r="W60" i="1"/>
  <c r="Q60" i="1"/>
  <c r="N60" i="1"/>
  <c r="K60" i="1"/>
  <c r="H60" i="1"/>
  <c r="E60" i="1"/>
  <c r="W59" i="1"/>
  <c r="Q59" i="1"/>
  <c r="N59" i="1"/>
  <c r="K59" i="1"/>
  <c r="H59" i="1"/>
  <c r="E59" i="1"/>
  <c r="W58" i="1"/>
  <c r="Q58" i="1"/>
  <c r="N58" i="1"/>
  <c r="K58" i="1"/>
  <c r="H58" i="1"/>
  <c r="E58" i="1"/>
  <c r="W57" i="1"/>
  <c r="Q57" i="1"/>
  <c r="N57" i="1"/>
  <c r="K57" i="1"/>
  <c r="H57" i="1"/>
  <c r="E57" i="1"/>
  <c r="X55" i="1"/>
  <c r="W55" i="1"/>
  <c r="Q55" i="1"/>
  <c r="N55" i="1"/>
  <c r="K55" i="1"/>
  <c r="H55" i="1"/>
  <c r="E55" i="1"/>
  <c r="X54" i="1"/>
  <c r="W54" i="1"/>
  <c r="Q54" i="1"/>
  <c r="N54" i="1"/>
  <c r="K54" i="1"/>
  <c r="H54" i="1"/>
  <c r="E54" i="1"/>
  <c r="X53" i="1"/>
  <c r="W53" i="1"/>
  <c r="Q53" i="1"/>
  <c r="N53" i="1"/>
  <c r="K53" i="1"/>
  <c r="H53" i="1"/>
  <c r="E53" i="1"/>
  <c r="X52" i="1"/>
  <c r="W52" i="1"/>
  <c r="Q52" i="1"/>
  <c r="N52" i="1"/>
  <c r="K52" i="1"/>
  <c r="H52" i="1"/>
  <c r="E52" i="1"/>
  <c r="X51" i="1"/>
  <c r="W51" i="1"/>
  <c r="Q51" i="1"/>
  <c r="N51" i="1"/>
  <c r="K51" i="1"/>
  <c r="H51" i="1"/>
  <c r="E51" i="1"/>
  <c r="X50" i="1"/>
  <c r="W50" i="1"/>
  <c r="Q50" i="1"/>
  <c r="N50" i="1"/>
  <c r="K50" i="1"/>
  <c r="H50" i="1"/>
  <c r="E50" i="1"/>
  <c r="X49" i="1"/>
  <c r="W49" i="1"/>
  <c r="Q49" i="1"/>
  <c r="N49" i="1"/>
  <c r="K49" i="1"/>
  <c r="H49" i="1"/>
  <c r="E49" i="1"/>
  <c r="X48" i="1"/>
  <c r="W48" i="1"/>
  <c r="Q48" i="1"/>
  <c r="N48" i="1"/>
  <c r="K48" i="1"/>
  <c r="H48" i="1"/>
  <c r="E48" i="1"/>
  <c r="X47" i="1"/>
  <c r="W47" i="1"/>
  <c r="Q47" i="1"/>
  <c r="N47" i="1"/>
  <c r="K47" i="1"/>
  <c r="H47" i="1"/>
  <c r="E47" i="1"/>
  <c r="X46" i="1"/>
  <c r="W46" i="1"/>
  <c r="Q46" i="1"/>
  <c r="N46" i="1"/>
  <c r="K46" i="1"/>
  <c r="H46" i="1"/>
  <c r="E46" i="1"/>
  <c r="X45" i="1"/>
  <c r="W45" i="1"/>
  <c r="Q45" i="1"/>
  <c r="N45" i="1"/>
  <c r="K45" i="1"/>
  <c r="H45" i="1"/>
  <c r="E45" i="1"/>
  <c r="X44" i="1"/>
  <c r="W44" i="1"/>
  <c r="Q44" i="1"/>
  <c r="N44" i="1"/>
  <c r="K44" i="1"/>
  <c r="H44" i="1"/>
  <c r="E44" i="1"/>
  <c r="X43" i="1"/>
  <c r="W43" i="1"/>
  <c r="Q43" i="1"/>
  <c r="N43" i="1"/>
  <c r="K43" i="1"/>
  <c r="H43" i="1"/>
  <c r="E43" i="1"/>
  <c r="X42" i="1"/>
  <c r="W42" i="1"/>
  <c r="Q42" i="1"/>
  <c r="N42" i="1"/>
  <c r="K42" i="1"/>
  <c r="H42" i="1"/>
  <c r="E42" i="1"/>
  <c r="X41" i="1"/>
  <c r="W41" i="1"/>
  <c r="Q41" i="1"/>
  <c r="N41" i="1"/>
  <c r="K41" i="1"/>
  <c r="H41" i="1"/>
  <c r="E41" i="1"/>
  <c r="X40" i="1"/>
  <c r="W40" i="1"/>
  <c r="Q40" i="1"/>
  <c r="N40" i="1"/>
  <c r="K40" i="1"/>
  <c r="H40" i="1"/>
  <c r="T40" i="1" s="1"/>
  <c r="Y40" i="1" s="1"/>
  <c r="E40" i="1"/>
  <c r="X39" i="1"/>
  <c r="W39" i="1"/>
  <c r="Q39" i="1"/>
  <c r="N39" i="1"/>
  <c r="K39" i="1"/>
  <c r="H39" i="1"/>
  <c r="E39" i="1"/>
  <c r="X37" i="1"/>
  <c r="W37" i="1"/>
  <c r="Q37" i="1"/>
  <c r="N37" i="1"/>
  <c r="K37" i="1"/>
  <c r="H37" i="1"/>
  <c r="E37" i="1"/>
  <c r="X36" i="1"/>
  <c r="W36" i="1"/>
  <c r="Q36" i="1"/>
  <c r="N36" i="1"/>
  <c r="K36" i="1"/>
  <c r="H36" i="1"/>
  <c r="E36" i="1"/>
  <c r="X35" i="1"/>
  <c r="W35" i="1"/>
  <c r="Q35" i="1"/>
  <c r="N35" i="1"/>
  <c r="K35" i="1"/>
  <c r="H35" i="1"/>
  <c r="E35" i="1"/>
  <c r="X34" i="1"/>
  <c r="W34" i="1"/>
  <c r="Q34" i="1"/>
  <c r="N34" i="1"/>
  <c r="K34" i="1"/>
  <c r="H34" i="1"/>
  <c r="E34" i="1"/>
  <c r="X33" i="1"/>
  <c r="W33" i="1"/>
  <c r="Q33" i="1"/>
  <c r="N33" i="1"/>
  <c r="K33" i="1"/>
  <c r="H33" i="1"/>
  <c r="E33" i="1"/>
  <c r="X32" i="1"/>
  <c r="W32" i="1"/>
  <c r="Q32" i="1"/>
  <c r="N32" i="1"/>
  <c r="K32" i="1"/>
  <c r="H32" i="1"/>
  <c r="E32" i="1"/>
  <c r="X31" i="1"/>
  <c r="W31" i="1"/>
  <c r="Q31" i="1"/>
  <c r="N31" i="1"/>
  <c r="K31" i="1"/>
  <c r="H31" i="1"/>
  <c r="E31" i="1"/>
  <c r="X30" i="1"/>
  <c r="W30" i="1"/>
  <c r="Q30" i="1"/>
  <c r="N30" i="1"/>
  <c r="K30" i="1"/>
  <c r="H30" i="1"/>
  <c r="E30" i="1"/>
  <c r="X28" i="1"/>
  <c r="W28" i="1"/>
  <c r="Q28" i="1"/>
  <c r="N28" i="1"/>
  <c r="K28" i="1"/>
  <c r="H28" i="1"/>
  <c r="E28" i="1"/>
  <c r="X27" i="1"/>
  <c r="W27" i="1"/>
  <c r="Q27" i="1"/>
  <c r="N27" i="1"/>
  <c r="K27" i="1"/>
  <c r="H27" i="1"/>
  <c r="E27" i="1"/>
  <c r="X26" i="1"/>
  <c r="W26" i="1"/>
  <c r="Q26" i="1"/>
  <c r="N26" i="1"/>
  <c r="K26" i="1"/>
  <c r="H26" i="1"/>
  <c r="E26" i="1"/>
  <c r="X25" i="1"/>
  <c r="W25" i="1"/>
  <c r="Q25" i="1"/>
  <c r="N25" i="1"/>
  <c r="K25" i="1"/>
  <c r="H25" i="1"/>
  <c r="E25" i="1"/>
  <c r="X24" i="1"/>
  <c r="W24" i="1"/>
  <c r="Q24" i="1"/>
  <c r="N24" i="1"/>
  <c r="K24" i="1"/>
  <c r="H24" i="1"/>
  <c r="E24" i="1"/>
  <c r="X23" i="1"/>
  <c r="W23" i="1"/>
  <c r="Q23" i="1"/>
  <c r="N23" i="1"/>
  <c r="K23" i="1"/>
  <c r="H23" i="1"/>
  <c r="E23" i="1"/>
  <c r="X22" i="1"/>
  <c r="W22" i="1"/>
  <c r="Q22" i="1"/>
  <c r="N22" i="1"/>
  <c r="K22" i="1"/>
  <c r="H22" i="1"/>
  <c r="T22" i="1" s="1"/>
  <c r="Y22" i="1" s="1"/>
  <c r="E22" i="1"/>
  <c r="X21" i="1"/>
  <c r="W21" i="1"/>
  <c r="Q21" i="1"/>
  <c r="N21" i="1"/>
  <c r="K21" i="1"/>
  <c r="H21" i="1"/>
  <c r="E21" i="1"/>
  <c r="X20" i="1"/>
  <c r="W20" i="1"/>
  <c r="Q20" i="1"/>
  <c r="N20" i="1"/>
  <c r="K20" i="1"/>
  <c r="H20" i="1"/>
  <c r="E20" i="1"/>
  <c r="X19" i="1"/>
  <c r="W19" i="1"/>
  <c r="Q19" i="1"/>
  <c r="N19" i="1"/>
  <c r="K19" i="1"/>
  <c r="H19" i="1"/>
  <c r="E19" i="1"/>
  <c r="X18" i="1"/>
  <c r="W18" i="1"/>
  <c r="Q18" i="1"/>
  <c r="N18" i="1"/>
  <c r="K18" i="1"/>
  <c r="H18" i="1"/>
  <c r="E18" i="1"/>
  <c r="X17" i="1"/>
  <c r="W17" i="1"/>
  <c r="Q17" i="1"/>
  <c r="N17" i="1"/>
  <c r="K17" i="1"/>
  <c r="H17" i="1"/>
  <c r="E17" i="1"/>
  <c r="X16" i="1"/>
  <c r="W16" i="1"/>
  <c r="Q16" i="1"/>
  <c r="N16" i="1"/>
  <c r="K16" i="1"/>
  <c r="H16" i="1"/>
  <c r="E16" i="1"/>
  <c r="X15" i="1"/>
  <c r="W15" i="1"/>
  <c r="Q15" i="1"/>
  <c r="N15" i="1"/>
  <c r="K15" i="1"/>
  <c r="H15" i="1"/>
  <c r="E15" i="1"/>
  <c r="X14" i="1"/>
  <c r="W14" i="1"/>
  <c r="Q14" i="1"/>
  <c r="N14" i="1"/>
  <c r="K14" i="1"/>
  <c r="H14" i="1"/>
  <c r="E14" i="1"/>
  <c r="X13" i="1"/>
  <c r="W13" i="1"/>
  <c r="Q13" i="1"/>
  <c r="N13" i="1"/>
  <c r="K13" i="1"/>
  <c r="H13" i="1"/>
  <c r="E13" i="1"/>
  <c r="X12" i="1"/>
  <c r="W12" i="1"/>
  <c r="Q12" i="1"/>
  <c r="N12" i="1"/>
  <c r="K12" i="1"/>
  <c r="H12" i="1"/>
  <c r="E12" i="1"/>
  <c r="X11" i="1"/>
  <c r="W11" i="1"/>
  <c r="Q11" i="1"/>
  <c r="N11" i="1"/>
  <c r="K11" i="1"/>
  <c r="H11" i="1"/>
  <c r="E11" i="1"/>
  <c r="X10" i="1"/>
  <c r="W10" i="1"/>
  <c r="Q10" i="1"/>
  <c r="N10" i="1"/>
  <c r="K10" i="1"/>
  <c r="H10" i="1"/>
  <c r="E10" i="1"/>
  <c r="X9" i="1"/>
  <c r="W9" i="1"/>
  <c r="Q9" i="1"/>
  <c r="N9" i="1"/>
  <c r="K9" i="1"/>
  <c r="H9" i="1"/>
  <c r="E9" i="1"/>
  <c r="T57" i="1" l="1"/>
  <c r="Y57" i="1" s="1"/>
  <c r="T18" i="1"/>
  <c r="Y18" i="1" s="1"/>
  <c r="K76" i="1"/>
  <c r="N76" i="1"/>
  <c r="T48" i="1"/>
  <c r="Y48" i="1" s="1"/>
  <c r="Z48" i="1" s="1"/>
  <c r="T61" i="1"/>
  <c r="Y61" i="1" s="1"/>
  <c r="T69" i="1"/>
  <c r="Y69" i="1" s="1"/>
  <c r="Q76" i="1"/>
  <c r="T14" i="1"/>
  <c r="Y14" i="1" s="1"/>
  <c r="Z14" i="1" s="1"/>
  <c r="T31" i="1"/>
  <c r="Y31" i="1" s="1"/>
  <c r="Z31" i="1" s="1"/>
  <c r="T10" i="1"/>
  <c r="Y10" i="1" s="1"/>
  <c r="T26" i="1"/>
  <c r="Y26" i="1" s="1"/>
  <c r="T44" i="1"/>
  <c r="Y44" i="1" s="1"/>
  <c r="T59" i="1"/>
  <c r="Y59" i="1" s="1"/>
  <c r="Z59" i="1" s="1"/>
  <c r="T67" i="1"/>
  <c r="Y67" i="1" s="1"/>
  <c r="Z67" i="1" s="1"/>
  <c r="T35" i="1"/>
  <c r="Y35" i="1" s="1"/>
  <c r="Z35" i="1" s="1"/>
  <c r="T52" i="1"/>
  <c r="Y52" i="1" s="1"/>
  <c r="Z52" i="1" s="1"/>
  <c r="T63" i="1"/>
  <c r="Y63" i="1" s="1"/>
  <c r="T72" i="1"/>
  <c r="Y72" i="1" s="1"/>
  <c r="T25" i="1"/>
  <c r="Y25" i="1" s="1"/>
  <c r="T43" i="1"/>
  <c r="Y43" i="1" s="1"/>
  <c r="T16" i="1"/>
  <c r="Y16" i="1" s="1"/>
  <c r="Z16" i="1" s="1"/>
  <c r="T33" i="1"/>
  <c r="Y33" i="1" s="1"/>
  <c r="Z33" i="1" s="1"/>
  <c r="T50" i="1"/>
  <c r="Y50" i="1" s="1"/>
  <c r="Z50" i="1" s="1"/>
  <c r="T58" i="1"/>
  <c r="Y58" i="1" s="1"/>
  <c r="T66" i="1"/>
  <c r="Y66" i="1" s="1"/>
  <c r="Z66" i="1" s="1"/>
  <c r="T23" i="1"/>
  <c r="Y23" i="1" s="1"/>
  <c r="T41" i="1"/>
  <c r="Y41" i="1" s="1"/>
  <c r="T39" i="1"/>
  <c r="Y39" i="1" s="1"/>
  <c r="Z39" i="1" s="1"/>
  <c r="T55" i="1"/>
  <c r="Y55" i="1" s="1"/>
  <c r="Z55" i="1" s="1"/>
  <c r="T21" i="1"/>
  <c r="Y21" i="1" s="1"/>
  <c r="Z21" i="1" s="1"/>
  <c r="T28" i="1"/>
  <c r="Y28" i="1" s="1"/>
  <c r="T46" i="1"/>
  <c r="Y46" i="1" s="1"/>
  <c r="Z46" i="1" s="1"/>
  <c r="T64" i="1"/>
  <c r="Y64" i="1" s="1"/>
  <c r="T73" i="1"/>
  <c r="Y73" i="1" s="1"/>
  <c r="T12" i="1"/>
  <c r="Y12" i="1" s="1"/>
  <c r="T19" i="1"/>
  <c r="Y19" i="1" s="1"/>
  <c r="T36" i="1"/>
  <c r="Y36" i="1" s="1"/>
  <c r="T53" i="1"/>
  <c r="Y53" i="1" s="1"/>
  <c r="T17" i="1"/>
  <c r="Y17" i="1" s="1"/>
  <c r="Z17" i="1" s="1"/>
  <c r="T34" i="1"/>
  <c r="Y34" i="1" s="1"/>
  <c r="Z34" i="1" s="1"/>
  <c r="T51" i="1"/>
  <c r="Y51" i="1" s="1"/>
  <c r="Z51" i="1" s="1"/>
  <c r="T24" i="1"/>
  <c r="Y24" i="1" s="1"/>
  <c r="T42" i="1"/>
  <c r="Y42" i="1" s="1"/>
  <c r="T62" i="1"/>
  <c r="Y62" i="1" s="1"/>
  <c r="T71" i="1"/>
  <c r="Y71" i="1" s="1"/>
  <c r="Z71" i="1" s="1"/>
  <c r="T15" i="1"/>
  <c r="Y15" i="1" s="1"/>
  <c r="Z15" i="1" s="1"/>
  <c r="T32" i="1"/>
  <c r="Y32" i="1" s="1"/>
  <c r="Z32" i="1" s="1"/>
  <c r="T49" i="1"/>
  <c r="Y49" i="1" s="1"/>
  <c r="Z49" i="1" s="1"/>
  <c r="T13" i="1"/>
  <c r="Y13" i="1" s="1"/>
  <c r="T30" i="1"/>
  <c r="Y30" i="1" s="1"/>
  <c r="T47" i="1"/>
  <c r="Y47" i="1" s="1"/>
  <c r="Z47" i="1" s="1"/>
  <c r="T20" i="1"/>
  <c r="Y20" i="1" s="1"/>
  <c r="T37" i="1"/>
  <c r="Y37" i="1" s="1"/>
  <c r="T68" i="1"/>
  <c r="Y68" i="1" s="1"/>
  <c r="Z68" i="1" s="1"/>
  <c r="T54" i="1"/>
  <c r="Y54" i="1" s="1"/>
  <c r="T60" i="1"/>
  <c r="Y60" i="1" s="1"/>
  <c r="Z60" i="1" s="1"/>
  <c r="T11" i="1"/>
  <c r="Y11" i="1" s="1"/>
  <c r="T27" i="1"/>
  <c r="Y27" i="1" s="1"/>
  <c r="T45" i="1"/>
  <c r="Y45" i="1" s="1"/>
  <c r="H76" i="1"/>
  <c r="T9" i="1"/>
  <c r="Z10" i="1"/>
  <c r="Z11" i="1"/>
  <c r="Z12" i="1"/>
  <c r="Z13" i="1"/>
  <c r="Z18" i="1"/>
  <c r="Z19" i="1"/>
  <c r="Z20" i="1"/>
  <c r="Z22" i="1"/>
  <c r="Z23" i="1"/>
  <c r="Z24" i="1"/>
  <c r="Z25" i="1"/>
  <c r="Z26" i="1"/>
  <c r="Z27" i="1"/>
  <c r="Z28" i="1"/>
  <c r="Z30" i="1"/>
  <c r="Z36" i="1"/>
  <c r="Z37" i="1"/>
  <c r="Z40" i="1"/>
  <c r="Z41" i="1"/>
  <c r="Z42" i="1"/>
  <c r="Z43" i="1"/>
  <c r="Z44" i="1"/>
  <c r="Z45" i="1"/>
  <c r="Z53" i="1"/>
  <c r="Z54" i="1"/>
  <c r="Z57" i="1"/>
  <c r="Z58" i="1"/>
  <c r="Z61" i="1"/>
  <c r="Z62" i="1"/>
  <c r="Z63" i="1"/>
  <c r="Z64" i="1"/>
  <c r="Z65" i="1"/>
  <c r="Z69" i="1"/>
  <c r="Z72" i="1"/>
  <c r="Z73" i="1"/>
  <c r="Z74" i="1"/>
  <c r="T76" i="1" l="1"/>
  <c r="T3" i="1" s="1"/>
  <c r="Y9" i="1"/>
  <c r="Z9" i="1" s="1"/>
  <c r="Z76" i="1" s="1"/>
</calcChain>
</file>

<file path=xl/sharedStrings.xml><?xml version="1.0" encoding="utf-8"?>
<sst xmlns="http://schemas.openxmlformats.org/spreadsheetml/2006/main" count="317" uniqueCount="169">
  <si>
    <r>
      <rPr>
        <b/>
        <sz val="9"/>
        <color rgb="FF000000"/>
        <rFont val="Arial"/>
        <family val="2"/>
      </rPr>
      <t xml:space="preserve">INSTRUCTIONS TO VENDOR
</t>
    </r>
    <r>
      <rPr>
        <sz val="9"/>
        <color rgb="FF000000"/>
        <rFont val="Arial"/>
        <family val="2"/>
      </rPr>
      <t xml:space="preserve">
1. Enter UNIT PRICES in the yellow cells for each applicable size category.
2. Leave price blank for size categories your products are not available in.
3. Line Total and Total Evaluated Bid Price are auto-calculated — do not alter formula cells.
4. Estimated quantities are for evaluation only — not a commitment to purchase.
5. List proposed alternate MFR/style number in the 'Proposed Alternate' column if offering an approved equal.
6. Attach spec sheets for all alternates and mark 'Yes' in the Spec Sheet Included? column.
7. All prices must include embroidery/screen print, packaging, handling, and standard delivery unless otherwise stated.
8. Country of Origin is REQUIRED for every garment/apparel line item.
9. Use the 'Vendor Notes / Exceptions' column to flag NO BID items, discontinued products, or unusual pricing notes.
</t>
    </r>
    <r>
      <rPr>
        <b/>
        <sz val="9"/>
        <color rgb="FFFF0000"/>
        <rFont val="Arial"/>
        <family val="2"/>
      </rPr>
      <t xml:space="preserve">SUBMISSION REQUIREMENTS:
</t>
    </r>
    <r>
      <rPr>
        <b/>
        <sz val="9"/>
        <color rgb="FF000000"/>
        <rFont val="Arial"/>
        <family val="2"/>
      </rPr>
      <t xml:space="preserve">Bidders must submit one printed signed copy of the completed Bid Form AND one electronic Excel copy on flash drive with their sealed bid. The electronic copy must include all formulas and completed unit pricing.
</t>
    </r>
    <r>
      <rPr>
        <sz val="9"/>
        <color rgb="FF000000"/>
        <rFont val="Arial"/>
        <family val="2"/>
      </rPr>
      <t xml:space="preserve">
</t>
    </r>
    <r>
      <rPr>
        <b/>
        <sz val="9"/>
        <color rgb="FF000000"/>
        <rFont val="Arial"/>
        <family val="2"/>
      </rPr>
      <t xml:space="preserve">IMPORTANT DISCLAIMER:
</t>
    </r>
    <r>
      <rPr>
        <sz val="9"/>
        <color rgb="FF000000"/>
        <rFont val="Arial"/>
        <family val="2"/>
      </rPr>
      <t>The Total Evaluated Bid Price is for bid comparison purposes only and does not represent a guaranteed contract amount or minimum purchase commitment. Actual purchases will be made on an as-needed basis at the awarded unit prices.</t>
    </r>
  </si>
  <si>
    <t>CHAPEL HILL TRANSIT – UNIFORM BID FORM / PRICE SCHEDULE</t>
  </si>
  <si>
    <t>Vendors: Complete all yellow cells. Estimated quantities are for evaluation only and do not guarantee minimum or maximum purchase.</t>
  </si>
  <si>
    <t>VENDOR NAME:</t>
  </si>
  <si>
    <t>DATE:</t>
  </si>
  <si>
    <t>CONTACT/EMAIL:</t>
  </si>
  <si>
    <t>BID NO:</t>
  </si>
  <si>
    <t>RFB P26-125</t>
  </si>
  <si>
    <t>PHONE:</t>
  </si>
  <si>
    <t>Manufacturer style numbers are reference only. Approved equals accepted with spec sheets attached.</t>
  </si>
  <si>
    <t>EST.
TOTAL
QTY</t>
  </si>
  <si>
    <t>STANDARD XS–XL</t>
  </si>
  <si>
    <t>2XL–3XL</t>
  </si>
  <si>
    <t>4XL+</t>
  </si>
  <si>
    <t>TALL</t>
  </si>
  <si>
    <t>VENDOR NOTES /
EXCEPTIONS</t>
  </si>
  <si>
    <t>SPEC SHEET
INCLUDED?
(Y/N/N/A)</t>
  </si>
  <si>
    <t>MISSING
PRICE?</t>
  </si>
  <si>
    <t>MISSING
ORIGIN?</t>
  </si>
  <si>
    <t>FORMULA
CHECK</t>
  </si>
  <si>
    <t>READY FOR
REVIEW?</t>
  </si>
  <si>
    <t>Line</t>
  </si>
  <si>
    <t>Style #</t>
  </si>
  <si>
    <t>Description</t>
  </si>
  <si>
    <t>UOM</t>
  </si>
  <si>
    <t>Est.
Qty</t>
  </si>
  <si>
    <t>Unit Price
($)</t>
  </si>
  <si>
    <t>Extended
Price ($)</t>
  </si>
  <si>
    <t>Country of
Origin
(Required)</t>
  </si>
  <si>
    <t>Proposed
Alternate
(If applicable)</t>
  </si>
  <si>
    <t>APPAREL — SHIRTS &amp; POLOS</t>
  </si>
  <si>
    <t>K500-E</t>
  </si>
  <si>
    <t>Men's Short Sleeve Golf Shirt</t>
  </si>
  <si>
    <t>Each</t>
  </si>
  <si>
    <t>N/A</t>
  </si>
  <si>
    <t>L500-E</t>
  </si>
  <si>
    <t>Women's Short Sleeve Golf Shirt</t>
  </si>
  <si>
    <t>S508-E</t>
  </si>
  <si>
    <t>Men's Short Sleeve Oxford Shirt</t>
  </si>
  <si>
    <t>L508-E</t>
  </si>
  <si>
    <t>Women's Short Sleeve Oxford Shirt</t>
  </si>
  <si>
    <t>S608-E</t>
  </si>
  <si>
    <t>Men's Long Sleeve Oxford Shirt</t>
  </si>
  <si>
    <t>L608-E</t>
  </si>
  <si>
    <t>Women's Long Sleeve Oxford Shirt</t>
  </si>
  <si>
    <t>ST650</t>
  </si>
  <si>
    <t>Men's Micropique Sport-Wick Polo — Blue Lake</t>
  </si>
  <si>
    <t>LST650</t>
  </si>
  <si>
    <t>Women's Micropique Sport-Wick Polo — Blue Lake</t>
  </si>
  <si>
    <t>1586</t>
  </si>
  <si>
    <t>Unisex Mesh Polo with Snap Front — Steel Grey</t>
  </si>
  <si>
    <t>K100LS</t>
  </si>
  <si>
    <t>Unisex L/S Polo — Graphite</t>
  </si>
  <si>
    <t>CS410</t>
  </si>
  <si>
    <t>Select Snag-Proof Tactical Polo — Tan / Tactical Green</t>
  </si>
  <si>
    <t>CS410LS</t>
  </si>
  <si>
    <t>Select Long Sleeve Tactical Polo — Tan</t>
  </si>
  <si>
    <t>TLCS410</t>
  </si>
  <si>
    <t>Tall Select Snag-Proof Tactical Polo — Tan / Tactical Green</t>
  </si>
  <si>
    <t>1212</t>
  </si>
  <si>
    <t>Men's Navigator Shirt — White / Light Blue</t>
  </si>
  <si>
    <t>1262</t>
  </si>
  <si>
    <t>Men's Navigator Shirt L/S — White / Light Blue</t>
  </si>
  <si>
    <t>K540</t>
  </si>
  <si>
    <t>Silk Touch Performance Polo — Pink Raspberry</t>
  </si>
  <si>
    <t>L540</t>
  </si>
  <si>
    <t>Women's Silk Performance Polo — Pink Raspberry</t>
  </si>
  <si>
    <t>S479</t>
  </si>
  <si>
    <t>Unisex 2-Tone Polo</t>
  </si>
  <si>
    <t>5212</t>
  </si>
  <si>
    <t>Women's Navigator Shirt</t>
  </si>
  <si>
    <t>5262</t>
  </si>
  <si>
    <t>Women's Navigator Shirt L/S</t>
  </si>
  <si>
    <t>2578-10-S</t>
  </si>
  <si>
    <t>Black Flat Front EZ Fit Chino Pant (Men's)</t>
  </si>
  <si>
    <t>2534-10</t>
  </si>
  <si>
    <t>Black Flat Front EZ Fit Microfiber Pants (Men's)</t>
  </si>
  <si>
    <t>2634</t>
  </si>
  <si>
    <t>Black Pleated Front EZ Fit Microfiber Pant</t>
  </si>
  <si>
    <t>LR642BK</t>
  </si>
  <si>
    <t>Black Dickie 11" Short</t>
  </si>
  <si>
    <t>2437</t>
  </si>
  <si>
    <t>Utility Chino Flat Front Short</t>
  </si>
  <si>
    <t>8576-10</t>
  </si>
  <si>
    <t>Black Flat Front EZ Fit Chino Pant (Women's)</t>
  </si>
  <si>
    <t>8532-10</t>
  </si>
  <si>
    <t>Black Flat Front EZ Fit Microfiber Pants (Women's)</t>
  </si>
  <si>
    <t>9799</t>
  </si>
  <si>
    <t>Women Flat Front Skirt — Black</t>
  </si>
  <si>
    <t>8200/BK</t>
  </si>
  <si>
    <t>Black Stadium Jacket</t>
  </si>
  <si>
    <t>4381</t>
  </si>
  <si>
    <t>Jersey Knit Full Zip Cardigan — Black</t>
  </si>
  <si>
    <t>6600BK</t>
  </si>
  <si>
    <t>Black V-Neck Sweater Vest</t>
  </si>
  <si>
    <t>4490-10</t>
  </si>
  <si>
    <t>Men's Black Vest</t>
  </si>
  <si>
    <t>7490-10</t>
  </si>
  <si>
    <t>Ladies Black Vest</t>
  </si>
  <si>
    <t>9199-010</t>
  </si>
  <si>
    <t>Black New Englander Rain Jacket</t>
  </si>
  <si>
    <t>US160YE</t>
  </si>
  <si>
    <t>Lite Weight Traffic Jacket</t>
  </si>
  <si>
    <t>8203-IT</t>
  </si>
  <si>
    <t>ANSI Class 3 Compliant Windbreaker</t>
  </si>
  <si>
    <t>9934/BK</t>
  </si>
  <si>
    <t>Three Season Jacket</t>
  </si>
  <si>
    <t>4067</t>
  </si>
  <si>
    <t>Essential V-Neck Acrylic Sweater — Black</t>
  </si>
  <si>
    <t>J599</t>
  </si>
  <si>
    <t>Excursion Parka — Black</t>
  </si>
  <si>
    <t>J753</t>
  </si>
  <si>
    <t>Classic Poplin Jacket — Black</t>
  </si>
  <si>
    <t>J851</t>
  </si>
  <si>
    <t>Packable Puffy Vest — Black</t>
  </si>
  <si>
    <t>L851</t>
  </si>
  <si>
    <t>Women's Packable Puffy Vest — Black</t>
  </si>
  <si>
    <t>F152</t>
  </si>
  <si>
    <t>Accord Microfleece Vest — Black</t>
  </si>
  <si>
    <t>L152</t>
  </si>
  <si>
    <t>Women's Accord Microfleece Vest — Black</t>
  </si>
  <si>
    <t>J337</t>
  </si>
  <si>
    <t>Soft Shell Bomber Jacket — Black</t>
  </si>
  <si>
    <t>DM-D225/BK</t>
  </si>
  <si>
    <t>Black Fingerless Glove</t>
  </si>
  <si>
    <t>Pair</t>
  </si>
  <si>
    <t>NS430/BK</t>
  </si>
  <si>
    <t>Black Full Finger Glove</t>
  </si>
  <si>
    <t>930/BK</t>
  </si>
  <si>
    <t>Black Ball Cap</t>
  </si>
  <si>
    <t>450</t>
  </si>
  <si>
    <t>Clip-On Tie — Black</t>
  </si>
  <si>
    <t>2805-1</t>
  </si>
  <si>
    <t>1 1/4" Belt</t>
  </si>
  <si>
    <t>CP90BK</t>
  </si>
  <si>
    <t>Knit Beanie — Black</t>
  </si>
  <si>
    <t>20024-813</t>
  </si>
  <si>
    <t>60" Umbrella</t>
  </si>
  <si>
    <t>2365</t>
  </si>
  <si>
    <t>Tote Bag</t>
  </si>
  <si>
    <t>888-108</t>
  </si>
  <si>
    <t>Thorogood 3-Pack Socks Black</t>
  </si>
  <si>
    <t>Pack</t>
  </si>
  <si>
    <t>SP2190BK</t>
  </si>
  <si>
    <t>Sportsman Sandwich Visor</t>
  </si>
  <si>
    <t>CP91BK</t>
  </si>
  <si>
    <t>Beanie Cap</t>
  </si>
  <si>
    <t>1010/BLK</t>
  </si>
  <si>
    <t>Genuine Grip Athletic Style Sneaker (Men's)</t>
  </si>
  <si>
    <t>1110/BLK</t>
  </si>
  <si>
    <t>Genuine Grip Athletic Style Sneaker (Women's)</t>
  </si>
  <si>
    <t>ALTER</t>
  </si>
  <si>
    <t>Alterations (per alteration — sleeve/hemming)</t>
  </si>
  <si>
    <t>TAILORING</t>
  </si>
  <si>
    <t>Tailoring — describe billing method in alternate column</t>
  </si>
  <si>
    <t>EMB-SETUP</t>
  </si>
  <si>
    <t>Embroidery Setup Fee (One-Time)</t>
  </si>
  <si>
    <t>SC-SETUP</t>
  </si>
  <si>
    <t>Screen Print Setup Fee (One-Time)</t>
  </si>
  <si>
    <t xml:space="preserve">Alright. </t>
  </si>
  <si>
    <r>
      <rPr>
        <b/>
        <sz val="8"/>
        <color rgb="FF000000"/>
        <rFont val="Arial"/>
        <family val="2"/>
      </rPr>
      <t>SIZE CATEGORY DEFINITIONS</t>
    </r>
    <r>
      <rPr>
        <sz val="8"/>
        <color rgb="FF000000"/>
        <rFont val="Arial"/>
        <family val="2"/>
      </rPr>
      <t xml:space="preserve">
• Standard XS–XL: All standard sizes.
• 2XL–3XL: Extended sizes 2XL and 3XL.
• 4XL+: All sizes 4XL and larger.
• Tall: Tall and Extra Tall in standard or extended widths.
• For items without size variation (caps, belts, setup fees) — enter quantity in Standard XS–XL column only.</t>
    </r>
  </si>
  <si>
    <r>
      <rPr>
        <b/>
        <sz val="8"/>
        <color rgb="FF000000"/>
        <rFont val="Arial"/>
        <family val="2"/>
      </rPr>
      <t>IMPORTANT NOTES</t>
    </r>
    <r>
      <rPr>
        <sz val="8"/>
        <color rgb="FF000000"/>
        <rFont val="Arial"/>
        <family val="2"/>
      </rPr>
      <t xml:space="preserve">
• Quantities are estimates for evaluation — no minimum/maximum guaranteed.
• Award: Lowest Responsive, Responsible Bidder whose products meet all specifications.
• Style numbers listed are reference/brand names to convey style, type, and quality.
• Approved equivalents accepted. Attach manufacturer spec sheets.
•  The Town reserves the right to add or remove items from the contract. 
•  All embroidery shall be completed in black or white thread only, as determined by the garment color. Most items will require embroidery and screen-printing can be requested as an additional service. The Chapel Hill Transit logo and employee name shall be embroidered on all applicable items such polos, jackets, uniforms as found on the Price Schedule. Artwork files will be provided to the successful bidder upon contract execution</t>
    </r>
  </si>
  <si>
    <t xml:space="preserve">APPAREL — PANTS &amp; BOTTOMS </t>
  </si>
  <si>
    <t xml:space="preserve">APPAREL — OUTERWEAR &amp; LAYERING </t>
  </si>
  <si>
    <t xml:space="preserve">ACCESSORIES </t>
  </si>
  <si>
    <t xml:space="preserve">ADDITIONAL CHARGES </t>
  </si>
  <si>
    <t xml:space="preserve">TOTAL UNIT 
PRICE
</t>
  </si>
  <si>
    <t>TOTAL
BID PRICE</t>
  </si>
  <si>
    <t>TOTAL BID PRICE (Auto-Calculated)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</si>
</sst>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35" x14ac:knownFonts="1">
    <font>
      <sz val="11"/>
      <color theme="1"/>
      <name val="Calibri"/>
      <scheme val="minor"/>
    </font>
    <font>
      <sz val="11"/>
      <name val="Calibri"/>
      <family val="2"/>
    </font>
    <font>
      <b/>
      <sz val="10"/>
      <color rgb="FF1A1A1A"/>
      <name val="Arial"/>
      <family val="2"/>
    </font>
    <font>
      <sz val="11"/>
      <color theme="1"/>
      <name val="Calibri"/>
      <family val="2"/>
    </font>
    <font>
      <sz val="7"/>
      <color rgb="FF555555"/>
      <name val="Arial"/>
      <family val="2"/>
    </font>
    <font>
      <b/>
      <sz val="14"/>
      <color rgb="FF00B050"/>
      <name val="Arial"/>
      <family val="2"/>
    </font>
    <font>
      <b/>
      <sz val="8"/>
      <color rgb="FF000000"/>
      <name val="Arial"/>
      <family val="2"/>
    </font>
    <font>
      <b/>
      <sz val="7"/>
      <color rgb="FF000000"/>
      <name val="Arial"/>
      <family val="2"/>
    </font>
    <font>
      <b/>
      <sz val="8"/>
      <color theme="1"/>
      <name val="Arial"/>
      <family val="2"/>
    </font>
    <font>
      <b/>
      <sz val="8"/>
      <color rgb="FF1A1A1A"/>
      <name val="Arial"/>
      <family val="2"/>
    </font>
    <font>
      <b/>
      <sz val="9"/>
      <color rgb="FFFFFFFF"/>
      <name val="Arial"/>
      <family val="2"/>
    </font>
    <font>
      <b/>
      <sz val="9"/>
      <color rgb="FF1A1A1A"/>
      <name val="Arial"/>
      <family val="2"/>
    </font>
    <font>
      <sz val="11"/>
      <color rgb="FF1A1A1A"/>
      <name val="Arial"/>
      <family val="2"/>
    </font>
    <font>
      <b/>
      <sz val="7"/>
      <color rgb="FFFFFFFF"/>
      <name val="Arial"/>
      <family val="2"/>
    </font>
    <font>
      <b/>
      <sz val="10"/>
      <color theme="1"/>
      <name val="Arial"/>
      <family val="2"/>
    </font>
    <font>
      <b/>
      <sz val="8"/>
      <color rgb="FFFFFFFF"/>
      <name val="Arial"/>
      <family val="2"/>
    </font>
    <font>
      <b/>
      <sz val="11"/>
      <color rgb="FFFFFFFF"/>
      <name val="Arial"/>
      <family val="2"/>
    </font>
    <font>
      <sz val="8"/>
      <color theme="1"/>
      <name val="Arial"/>
      <family val="2"/>
    </font>
    <font>
      <b/>
      <sz val="9"/>
      <color theme="1"/>
      <name val="Arial"/>
      <family val="2"/>
    </font>
    <font>
      <sz val="9"/>
      <color theme="1"/>
      <name val="Arial"/>
      <family val="2"/>
    </font>
    <font>
      <sz val="8"/>
      <color rgb="FF000000"/>
      <name val="Arial"/>
      <family val="2"/>
    </font>
    <font>
      <sz val="7"/>
      <color rgb="FF000000"/>
      <name val="Arial"/>
      <family val="2"/>
    </font>
    <font>
      <b/>
      <sz val="10"/>
      <color rgb="FFFFFFFF"/>
      <name val="Arial"/>
      <family val="2"/>
    </font>
    <font>
      <b/>
      <sz val="12"/>
      <color rgb="FF00B050"/>
      <name val="Arial"/>
      <family val="2"/>
    </font>
    <font>
      <b/>
      <sz val="8"/>
      <color rgb="FF1F3864"/>
      <name val="Arial"/>
      <family val="2"/>
    </font>
    <font>
      <sz val="10"/>
      <name val="Calibri"/>
      <family val="2"/>
    </font>
    <font>
      <sz val="9"/>
      <color theme="1"/>
      <name val="Calibri"/>
      <family val="2"/>
    </font>
    <font>
      <sz val="9"/>
      <color theme="1"/>
      <name val="Calibri"/>
      <family val="2"/>
      <scheme val="minor"/>
    </font>
    <font>
      <sz val="9"/>
      <color rgb="FF000000"/>
      <name val="Arial"/>
      <family val="2"/>
    </font>
    <font>
      <b/>
      <sz val="9"/>
      <color rgb="FF000000"/>
      <name val="Arial"/>
      <family val="2"/>
    </font>
    <font>
      <b/>
      <sz val="9"/>
      <color rgb="FFFF0000"/>
      <name val="Arial"/>
      <family val="2"/>
    </font>
    <font>
      <sz val="9"/>
      <color rgb="FF595959"/>
      <name val="Arial"/>
      <family val="2"/>
    </font>
    <font>
      <sz val="10"/>
      <color rgb="FF595959"/>
      <name val="Arial"/>
      <family val="2"/>
    </font>
    <font>
      <sz val="10"/>
      <color theme="1"/>
      <name val="Calibri"/>
      <family val="2"/>
      <scheme val="minor"/>
    </font>
    <font>
      <sz val="9"/>
      <name val="Calibri"/>
      <family val="2"/>
    </font>
  </fonts>
  <fills count="19">
    <fill>
      <patternFill patternType="none"/>
    </fill>
    <fill>
      <patternFill patternType="gray125"/>
    </fill>
    <fill>
      <patternFill patternType="solid">
        <fgColor rgb="FFFFFFFF"/>
        <bgColor rgb="FFFFFFFF"/>
      </patternFill>
    </fill>
    <fill>
      <patternFill patternType="solid">
        <fgColor rgb="FFE2EFDA"/>
        <bgColor rgb="FFE2EFDA"/>
      </patternFill>
    </fill>
    <fill>
      <patternFill patternType="solid">
        <fgColor rgb="FFF2F2F2"/>
        <bgColor rgb="FFF2F2F2"/>
      </patternFill>
    </fill>
    <fill>
      <patternFill patternType="solid">
        <fgColor rgb="FFFFFFCC"/>
        <bgColor rgb="FFFFFFCC"/>
      </patternFill>
    </fill>
    <fill>
      <patternFill patternType="solid">
        <fgColor rgb="FFD0D0D0"/>
        <bgColor rgb="FFD0D0D0"/>
      </patternFill>
    </fill>
    <fill>
      <patternFill patternType="solid">
        <fgColor rgb="FF404040"/>
        <bgColor rgb="FF404040"/>
      </patternFill>
    </fill>
    <fill>
      <patternFill patternType="solid">
        <fgColor rgb="FF606060"/>
        <bgColor rgb="FF606060"/>
      </patternFill>
    </fill>
    <fill>
      <patternFill patternType="solid">
        <fgColor rgb="FF808080"/>
        <bgColor rgb="FF808080"/>
      </patternFill>
    </fill>
    <fill>
      <patternFill patternType="solid">
        <fgColor rgb="FFA0A0A0"/>
        <bgColor rgb="FFA0A0A0"/>
      </patternFill>
    </fill>
    <fill>
      <patternFill patternType="solid">
        <fgColor rgb="FF595959"/>
        <bgColor rgb="FF595959"/>
      </patternFill>
    </fill>
    <fill>
      <patternFill patternType="solid">
        <fgColor rgb="FF1A1A1A"/>
        <bgColor rgb="FF1A1A1A"/>
      </patternFill>
    </fill>
    <fill>
      <patternFill patternType="solid">
        <fgColor rgb="FFF0F0F0"/>
        <bgColor rgb="FFF0F0F0"/>
      </patternFill>
    </fill>
    <fill>
      <patternFill patternType="solid">
        <fgColor rgb="FFFFF2CC"/>
        <bgColor rgb="FFFFF2CC"/>
      </patternFill>
    </fill>
    <fill>
      <patternFill patternType="solid">
        <fgColor rgb="FFFFFF99"/>
        <bgColor rgb="FFFFFF99"/>
      </patternFill>
    </fill>
    <fill>
      <patternFill patternType="solid">
        <fgColor theme="1"/>
        <bgColor theme="1"/>
      </patternFill>
    </fill>
    <fill>
      <patternFill patternType="solid">
        <fgColor rgb="FF1F3864"/>
        <bgColor rgb="FF1F3864"/>
      </patternFill>
    </fill>
    <fill>
      <patternFill patternType="solid">
        <fgColor rgb="FFE8E8E8"/>
        <bgColor rgb="FFE8E8E8"/>
      </patternFill>
    </fill>
  </fills>
  <borders count="21">
    <border>
      <left/>
      <right/>
      <top/>
      <bottom/>
      <diagonal/>
    </border>
    <border>
      <left style="medium">
        <color rgb="FF00B050"/>
      </left>
      <right style="medium">
        <color rgb="FF00B050"/>
      </right>
      <top style="medium">
        <color rgb="FF00B050"/>
      </top>
      <bottom style="thin">
        <color rgb="FF00B050"/>
      </bottom>
      <diagonal/>
    </border>
    <border>
      <left style="thin">
        <color rgb="FF000000"/>
      </left>
      <right style="thin">
        <color rgb="FF000000"/>
      </right>
      <top style="thin">
        <color rgb="FF000000"/>
      </top>
      <bottom style="thin">
        <color rgb="FF000000"/>
      </bottom>
      <diagonal/>
    </border>
    <border>
      <left style="medium">
        <color rgb="FF00B050"/>
      </left>
      <right style="medium">
        <color rgb="FF00B050"/>
      </right>
      <top style="thin">
        <color rgb="FF00B050"/>
      </top>
      <bottom style="thin">
        <color rgb="FF00B050"/>
      </bottom>
      <diagonal/>
    </border>
    <border>
      <left style="medium">
        <color rgb="FF00B050"/>
      </left>
      <right style="medium">
        <color rgb="FF00B050"/>
      </right>
      <top style="thin">
        <color rgb="FF00B050"/>
      </top>
      <bottom style="medium">
        <color rgb="FF00B05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right/>
      <top/>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medium">
        <color rgb="FF00B050"/>
      </left>
      <right style="medium">
        <color rgb="FF00B050"/>
      </right>
      <top style="medium">
        <color rgb="FF00B050"/>
      </top>
      <bottom style="medium">
        <color rgb="FF00B05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1">
    <xf numFmtId="0" fontId="0" fillId="0" borderId="0"/>
  </cellStyleXfs>
  <cellXfs count="94">
    <xf numFmtId="0" fontId="0" fillId="0" borderId="0" xfId="0" applyFont="1" applyAlignment="1"/>
    <xf numFmtId="0" fontId="3" fillId="2" borderId="2" xfId="0" applyFont="1" applyFill="1" applyBorder="1"/>
    <xf numFmtId="0" fontId="4" fillId="3" borderId="3" xfId="0" applyFont="1" applyFill="1" applyBorder="1" applyAlignment="1">
      <alignment horizontal="center" vertical="center" wrapText="1"/>
    </xf>
    <xf numFmtId="164" fontId="5" fillId="3" borderId="4" xfId="0" applyNumberFormat="1" applyFont="1" applyFill="1" applyBorder="1" applyAlignment="1">
      <alignment horizontal="center" vertical="center" wrapText="1"/>
    </xf>
    <xf numFmtId="0" fontId="3" fillId="4" borderId="2" xfId="0" applyFont="1" applyFill="1" applyBorder="1"/>
    <xf numFmtId="0" fontId="12" fillId="6" borderId="8" xfId="0" applyFont="1" applyFill="1" applyBorder="1"/>
    <xf numFmtId="0" fontId="14" fillId="0" borderId="2" xfId="0" applyFont="1" applyBorder="1" applyAlignment="1">
      <alignment horizontal="center" vertical="center" wrapText="1"/>
    </xf>
    <xf numFmtId="0" fontId="15" fillId="7" borderId="2"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9" fillId="10"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15" fillId="12" borderId="2" xfId="0" applyFont="1" applyFill="1" applyBorder="1" applyAlignment="1">
      <alignment horizontal="center" vertical="center" wrapText="1"/>
    </xf>
    <xf numFmtId="0" fontId="16" fillId="12" borderId="2" xfId="0" applyFont="1" applyFill="1" applyBorder="1"/>
    <xf numFmtId="0" fontId="8" fillId="2" borderId="2" xfId="0" applyFont="1" applyFill="1" applyBorder="1" applyAlignment="1">
      <alignment horizontal="center" vertical="center" wrapText="1"/>
    </xf>
    <xf numFmtId="0" fontId="17" fillId="2" borderId="2" xfId="0" applyFont="1" applyFill="1" applyBorder="1" applyAlignment="1">
      <alignment horizontal="left" vertical="center" wrapText="1"/>
    </xf>
    <xf numFmtId="0" fontId="17" fillId="2" borderId="2" xfId="0" applyFont="1" applyFill="1" applyBorder="1" applyAlignment="1">
      <alignment horizontal="center" vertical="center" wrapText="1"/>
    </xf>
    <xf numFmtId="3" fontId="18" fillId="13" borderId="2" xfId="0" applyNumberFormat="1" applyFont="1" applyFill="1" applyBorder="1" applyAlignment="1">
      <alignment horizontal="center" vertical="center" wrapText="1"/>
    </xf>
    <xf numFmtId="3" fontId="17" fillId="4" borderId="2" xfId="0" applyNumberFormat="1" applyFont="1" applyFill="1" applyBorder="1" applyAlignment="1">
      <alignment horizontal="center" vertical="center" wrapText="1"/>
    </xf>
    <xf numFmtId="164" fontId="17" fillId="5" borderId="2" xfId="0" applyNumberFormat="1" applyFont="1" applyFill="1" applyBorder="1" applyAlignment="1">
      <alignment horizontal="center" vertical="center" wrapText="1"/>
    </xf>
    <xf numFmtId="164" fontId="19" fillId="13" borderId="2" xfId="0" applyNumberFormat="1" applyFont="1" applyFill="1" applyBorder="1" applyAlignment="1">
      <alignment horizontal="center" vertical="center" wrapText="1"/>
    </xf>
    <xf numFmtId="164" fontId="17" fillId="14" borderId="2" xfId="0" applyNumberFormat="1" applyFont="1" applyFill="1" applyBorder="1" applyAlignment="1">
      <alignment horizontal="center" vertical="center" wrapText="1"/>
    </xf>
    <xf numFmtId="0" fontId="17" fillId="15" borderId="2" xfId="0" applyFont="1" applyFill="1" applyBorder="1" applyAlignment="1">
      <alignment horizontal="center" vertical="center" wrapText="1"/>
    </xf>
    <xf numFmtId="0" fontId="17" fillId="15" borderId="2" xfId="0" applyFont="1" applyFill="1" applyBorder="1" applyAlignment="1">
      <alignment horizontal="left" vertical="center" wrapText="1"/>
    </xf>
    <xf numFmtId="164" fontId="18" fillId="13" borderId="2" xfId="0" applyNumberFormat="1" applyFont="1" applyFill="1" applyBorder="1" applyAlignment="1">
      <alignment horizontal="center" vertical="center" wrapText="1"/>
    </xf>
    <xf numFmtId="0" fontId="20" fillId="15" borderId="2" xfId="0" applyFont="1" applyFill="1" applyBorder="1" applyAlignment="1">
      <alignment horizontal="left" vertical="center" wrapText="1"/>
    </xf>
    <xf numFmtId="0" fontId="20" fillId="15" borderId="2" xfId="0" applyFont="1" applyFill="1" applyBorder="1" applyAlignment="1">
      <alignment horizontal="center" vertical="center" wrapText="1"/>
    </xf>
    <xf numFmtId="0" fontId="21" fillId="0" borderId="2" xfId="0" applyFont="1" applyBorder="1" applyAlignment="1">
      <alignment horizontal="center" vertical="center" wrapText="1"/>
    </xf>
    <xf numFmtId="0" fontId="8" fillId="4" borderId="2" xfId="0" applyFont="1" applyFill="1" applyBorder="1" applyAlignment="1">
      <alignment horizontal="center" vertical="center" wrapText="1"/>
    </xf>
    <xf numFmtId="0" fontId="17" fillId="4" borderId="2" xfId="0" applyFont="1" applyFill="1" applyBorder="1" applyAlignment="1">
      <alignment horizontal="left" vertical="center" wrapText="1"/>
    </xf>
    <xf numFmtId="0" fontId="17" fillId="4" borderId="2" xfId="0" applyFont="1" applyFill="1" applyBorder="1" applyAlignment="1">
      <alignment horizontal="center" vertical="center" wrapText="1"/>
    </xf>
    <xf numFmtId="0" fontId="15" fillId="12" borderId="2" xfId="0" applyFont="1" applyFill="1" applyBorder="1" applyAlignment="1">
      <alignment horizontal="left" vertical="center" wrapText="1"/>
    </xf>
    <xf numFmtId="0" fontId="3" fillId="16" borderId="2" xfId="0" applyFont="1" applyFill="1" applyBorder="1"/>
    <xf numFmtId="164" fontId="10" fillId="12" borderId="10" xfId="0" applyNumberFormat="1" applyFont="1" applyFill="1" applyBorder="1" applyAlignment="1">
      <alignment horizontal="center" vertical="center" wrapText="1"/>
    </xf>
    <xf numFmtId="0" fontId="3" fillId="16" borderId="11" xfId="0" applyFont="1" applyFill="1" applyBorder="1"/>
    <xf numFmtId="164" fontId="10" fillId="12" borderId="2" xfId="0" applyNumberFormat="1" applyFont="1" applyFill="1" applyBorder="1" applyAlignment="1">
      <alignment horizontal="center" vertical="center" wrapText="1"/>
    </xf>
    <xf numFmtId="164" fontId="23" fillId="3" borderId="12" xfId="0" applyNumberFormat="1" applyFont="1" applyFill="1" applyBorder="1" applyAlignment="1">
      <alignment horizontal="center" vertical="center" wrapText="1"/>
    </xf>
    <xf numFmtId="0" fontId="3" fillId="17" borderId="2" xfId="0" applyFont="1" applyFill="1" applyBorder="1"/>
    <xf numFmtId="0" fontId="24" fillId="14" borderId="2" xfId="0" applyFont="1" applyFill="1" applyBorder="1" applyAlignment="1">
      <alignment horizontal="center" vertical="center" wrapText="1"/>
    </xf>
    <xf numFmtId="0" fontId="0" fillId="0" borderId="0" xfId="0" applyFont="1" applyAlignment="1"/>
    <xf numFmtId="0" fontId="26" fillId="2" borderId="2" xfId="0" applyFont="1" applyFill="1" applyBorder="1"/>
    <xf numFmtId="0" fontId="27" fillId="0" borderId="0" xfId="0" applyFont="1" applyAlignment="1"/>
    <xf numFmtId="164" fontId="9" fillId="3" borderId="1" xfId="0" applyNumberFormat="1" applyFont="1" applyFill="1" applyBorder="1" applyAlignment="1">
      <alignment horizontal="center" vertical="center" wrapText="1"/>
    </xf>
    <xf numFmtId="0" fontId="28" fillId="18" borderId="13" xfId="0" applyFont="1" applyFill="1" applyBorder="1" applyAlignment="1">
      <alignment horizontal="left" vertical="top" wrapText="1"/>
    </xf>
    <xf numFmtId="0" fontId="28" fillId="18" borderId="14" xfId="0" applyFont="1" applyFill="1" applyBorder="1" applyAlignment="1">
      <alignment horizontal="left" vertical="top" wrapText="1"/>
    </xf>
    <xf numFmtId="0" fontId="28" fillId="18" borderId="15" xfId="0" applyFont="1" applyFill="1" applyBorder="1" applyAlignment="1">
      <alignment horizontal="left" vertical="top" wrapText="1"/>
    </xf>
    <xf numFmtId="0" fontId="28" fillId="18" borderId="16" xfId="0" applyFont="1" applyFill="1" applyBorder="1" applyAlignment="1">
      <alignment horizontal="left" vertical="top" wrapText="1"/>
    </xf>
    <xf numFmtId="0" fontId="28" fillId="18" borderId="8" xfId="0" applyFont="1" applyFill="1" applyBorder="1" applyAlignment="1">
      <alignment horizontal="left" vertical="top" wrapText="1"/>
    </xf>
    <xf numFmtId="0" fontId="28" fillId="18" borderId="17" xfId="0" applyFont="1" applyFill="1" applyBorder="1" applyAlignment="1">
      <alignment horizontal="left" vertical="top" wrapText="1"/>
    </xf>
    <xf numFmtId="0" fontId="28" fillId="18" borderId="18" xfId="0" applyFont="1" applyFill="1" applyBorder="1" applyAlignment="1">
      <alignment horizontal="left" vertical="top" wrapText="1"/>
    </xf>
    <xf numFmtId="0" fontId="28" fillId="18" borderId="19" xfId="0" applyFont="1" applyFill="1" applyBorder="1" applyAlignment="1">
      <alignment horizontal="left" vertical="top" wrapText="1"/>
    </xf>
    <xf numFmtId="0" fontId="28" fillId="18" borderId="20" xfId="0" applyFont="1" applyFill="1" applyBorder="1" applyAlignment="1">
      <alignment horizontal="left" vertical="top" wrapText="1"/>
    </xf>
    <xf numFmtId="0" fontId="20" fillId="13" borderId="13" xfId="0" applyFont="1" applyFill="1" applyBorder="1" applyAlignment="1">
      <alignment horizontal="left" vertical="top" wrapText="1"/>
    </xf>
    <xf numFmtId="0" fontId="20" fillId="13" borderId="14" xfId="0" applyFont="1" applyFill="1" applyBorder="1" applyAlignment="1">
      <alignment horizontal="left" vertical="top" wrapText="1"/>
    </xf>
    <xf numFmtId="0" fontId="20" fillId="13" borderId="15" xfId="0" applyFont="1" applyFill="1" applyBorder="1" applyAlignment="1">
      <alignment horizontal="left" vertical="top" wrapText="1"/>
    </xf>
    <xf numFmtId="0" fontId="20" fillId="13" borderId="16" xfId="0" applyFont="1" applyFill="1" applyBorder="1" applyAlignment="1">
      <alignment horizontal="left" vertical="top" wrapText="1"/>
    </xf>
    <xf numFmtId="0" fontId="20" fillId="13" borderId="8" xfId="0" applyFont="1" applyFill="1" applyBorder="1" applyAlignment="1">
      <alignment horizontal="left" vertical="top" wrapText="1"/>
    </xf>
    <xf numFmtId="0" fontId="20" fillId="13" borderId="17" xfId="0" applyFont="1" applyFill="1" applyBorder="1" applyAlignment="1">
      <alignment horizontal="left" vertical="top" wrapText="1"/>
    </xf>
    <xf numFmtId="0" fontId="20" fillId="13" borderId="18" xfId="0" applyFont="1" applyFill="1" applyBorder="1" applyAlignment="1">
      <alignment horizontal="left" vertical="top" wrapText="1"/>
    </xf>
    <xf numFmtId="0" fontId="20" fillId="13" borderId="19" xfId="0" applyFont="1" applyFill="1" applyBorder="1" applyAlignment="1">
      <alignment horizontal="left" vertical="top" wrapText="1"/>
    </xf>
    <xf numFmtId="0" fontId="20" fillId="13" borderId="20" xfId="0" applyFont="1" applyFill="1" applyBorder="1" applyAlignment="1">
      <alignment horizontal="left" vertical="top" wrapText="1"/>
    </xf>
    <xf numFmtId="0" fontId="20" fillId="2" borderId="13" xfId="0" applyFont="1" applyFill="1" applyBorder="1" applyAlignment="1">
      <alignment horizontal="left" vertical="top" wrapText="1"/>
    </xf>
    <xf numFmtId="0" fontId="20" fillId="2" borderId="14" xfId="0" applyFont="1" applyFill="1" applyBorder="1" applyAlignment="1">
      <alignment horizontal="left" vertical="top" wrapText="1"/>
    </xf>
    <xf numFmtId="0" fontId="20" fillId="2" borderId="15" xfId="0" applyFont="1" applyFill="1" applyBorder="1" applyAlignment="1">
      <alignment horizontal="left" vertical="top" wrapText="1"/>
    </xf>
    <xf numFmtId="0" fontId="20" fillId="2" borderId="16" xfId="0" applyFont="1" applyFill="1" applyBorder="1" applyAlignment="1">
      <alignment horizontal="left" vertical="top" wrapText="1"/>
    </xf>
    <xf numFmtId="0" fontId="20" fillId="2" borderId="8" xfId="0" applyFont="1" applyFill="1" applyBorder="1" applyAlignment="1">
      <alignment horizontal="left" vertical="top" wrapText="1"/>
    </xf>
    <xf numFmtId="0" fontId="20" fillId="2" borderId="17" xfId="0" applyFont="1" applyFill="1" applyBorder="1" applyAlignment="1">
      <alignment horizontal="left" vertical="top" wrapText="1"/>
    </xf>
    <xf numFmtId="0" fontId="20" fillId="2" borderId="18" xfId="0" applyFont="1" applyFill="1" applyBorder="1" applyAlignment="1">
      <alignment horizontal="left" vertical="top" wrapText="1"/>
    </xf>
    <xf numFmtId="0" fontId="20" fillId="2" borderId="19" xfId="0" applyFont="1" applyFill="1" applyBorder="1" applyAlignment="1">
      <alignment horizontal="left" vertical="top" wrapText="1"/>
    </xf>
    <xf numFmtId="0" fontId="20" fillId="2" borderId="20" xfId="0" applyFont="1" applyFill="1" applyBorder="1" applyAlignment="1">
      <alignment horizontal="left" vertical="top" wrapText="1"/>
    </xf>
    <xf numFmtId="0" fontId="2" fillId="2" borderId="8" xfId="0" applyFont="1" applyFill="1" applyBorder="1" applyAlignment="1">
      <alignment horizontal="center" vertical="center" wrapText="1"/>
    </xf>
    <xf numFmtId="0" fontId="25" fillId="0" borderId="8" xfId="0" applyFont="1" applyBorder="1" applyAlignment="1"/>
    <xf numFmtId="0" fontId="32" fillId="0" borderId="0" xfId="0" applyFont="1" applyAlignment="1">
      <alignment horizontal="center" vertical="center" wrapText="1"/>
    </xf>
    <xf numFmtId="0" fontId="33" fillId="0" borderId="0" xfId="0" applyFont="1" applyAlignment="1"/>
    <xf numFmtId="0" fontId="3" fillId="0" borderId="0" xfId="0" applyFont="1" applyAlignment="1"/>
    <xf numFmtId="0" fontId="0" fillId="0" borderId="0" xfId="0" applyFont="1" applyAlignment="1"/>
    <xf numFmtId="0" fontId="6" fillId="4" borderId="5" xfId="0" applyFont="1" applyFill="1" applyBorder="1" applyAlignment="1">
      <alignment horizontal="right" vertical="center" wrapText="1"/>
    </xf>
    <xf numFmtId="0" fontId="1" fillId="0" borderId="11" xfId="0" applyFont="1" applyBorder="1" applyAlignment="1"/>
    <xf numFmtId="0" fontId="3" fillId="5" borderId="5" xfId="0" applyFont="1" applyFill="1" applyBorder="1" applyAlignment="1"/>
    <xf numFmtId="0" fontId="1" fillId="0" borderId="6" xfId="0" applyFont="1" applyBorder="1" applyAlignment="1"/>
    <xf numFmtId="0" fontId="7" fillId="4" borderId="5" xfId="0" applyFont="1" applyFill="1" applyBorder="1" applyAlignment="1">
      <alignment horizontal="right" vertical="center" wrapText="1"/>
    </xf>
    <xf numFmtId="0" fontId="31" fillId="4" borderId="5" xfId="0" applyFont="1" applyFill="1" applyBorder="1" applyAlignment="1">
      <alignment horizontal="left" vertical="center" wrapText="1"/>
    </xf>
    <xf numFmtId="0" fontId="34" fillId="0" borderId="6" xfId="0" applyFont="1" applyBorder="1" applyAlignment="1"/>
    <xf numFmtId="0" fontId="34" fillId="0" borderId="11" xfId="0" applyFont="1" applyBorder="1" applyAlignment="1"/>
    <xf numFmtId="0" fontId="13" fillId="11" borderId="7" xfId="0" applyFont="1" applyFill="1" applyBorder="1" applyAlignment="1">
      <alignment horizontal="center" vertical="center" wrapText="1"/>
    </xf>
    <xf numFmtId="0" fontId="1" fillId="0" borderId="9" xfId="0" applyFont="1" applyBorder="1" applyAlignment="1"/>
    <xf numFmtId="0" fontId="8" fillId="5" borderId="5" xfId="0" applyFont="1" applyFill="1" applyBorder="1" applyAlignment="1"/>
    <xf numFmtId="0" fontId="9" fillId="6" borderId="7" xfId="0" applyFont="1" applyFill="1" applyBorder="1" applyAlignment="1">
      <alignment horizontal="center" vertical="center" wrapText="1"/>
    </xf>
    <xf numFmtId="0" fontId="10" fillId="7" borderId="5"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10" fillId="9" borderId="5" xfId="0" applyFont="1" applyFill="1" applyBorder="1" applyAlignment="1">
      <alignment horizontal="center" vertical="center" wrapText="1"/>
    </xf>
    <xf numFmtId="0" fontId="11" fillId="10" borderId="5" xfId="0" applyFont="1" applyFill="1" applyBorder="1" applyAlignment="1">
      <alignment horizontal="center" vertical="center" wrapText="1"/>
    </xf>
    <xf numFmtId="0" fontId="22" fillId="12" borderId="5" xfId="0" applyFont="1" applyFill="1" applyBorder="1" applyAlignment="1">
      <alignment horizontal="right" vertical="center" wrapText="1"/>
    </xf>
    <xf numFmtId="0" fontId="10" fillId="12" borderId="5"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customschemas.google.com/relationships/workbookmetadata" Target="metadata"/><Relationship Id="rId10" Type="http://schemas.openxmlformats.org/officeDocument/2006/relationships/calcChain" Target="calcChain.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14E2A-C204-4EE0-80F7-78CAA71524F2}">
  <dimension ref="A1:W15"/>
  <sheetViews>
    <sheetView workbookViewId="0">
      <selection activeCell="I1" sqref="I1:N8"/>
    </sheetView>
  </sheetViews>
  <sheetFormatPr defaultRowHeight="15" x14ac:dyDescent="0.25"/>
  <sheetData>
    <row r="1" spans="1:23" x14ac:dyDescent="0.25">
      <c r="A1" s="43" t="s">
        <v>0</v>
      </c>
      <c r="B1" s="44"/>
      <c r="C1" s="44"/>
      <c r="D1" s="44"/>
      <c r="E1" s="44"/>
      <c r="F1" s="44"/>
      <c r="G1" s="44"/>
      <c r="H1" s="45"/>
      <c r="I1" s="52" t="s">
        <v>161</v>
      </c>
      <c r="J1" s="53"/>
      <c r="K1" s="53"/>
      <c r="L1" s="53"/>
      <c r="M1" s="53"/>
      <c r="N1" s="54"/>
      <c r="O1" s="61" t="s">
        <v>160</v>
      </c>
      <c r="P1" s="62"/>
      <c r="Q1" s="62"/>
      <c r="R1" s="62"/>
      <c r="S1" s="62"/>
      <c r="T1" s="62"/>
      <c r="U1" s="63"/>
      <c r="V1" s="39"/>
      <c r="W1" s="39"/>
    </row>
    <row r="2" spans="1:23" x14ac:dyDescent="0.25">
      <c r="A2" s="46"/>
      <c r="B2" s="47"/>
      <c r="C2" s="47"/>
      <c r="D2" s="47"/>
      <c r="E2" s="47"/>
      <c r="F2" s="47"/>
      <c r="G2" s="47"/>
      <c r="H2" s="48"/>
      <c r="I2" s="55"/>
      <c r="J2" s="56"/>
      <c r="K2" s="56"/>
      <c r="L2" s="56"/>
      <c r="M2" s="56"/>
      <c r="N2" s="57"/>
      <c r="O2" s="64"/>
      <c r="P2" s="65"/>
      <c r="Q2" s="65"/>
      <c r="R2" s="65"/>
      <c r="S2" s="65"/>
      <c r="T2" s="65"/>
      <c r="U2" s="66"/>
      <c r="V2" s="39"/>
      <c r="W2" s="39"/>
    </row>
    <row r="3" spans="1:23" x14ac:dyDescent="0.25">
      <c r="A3" s="46"/>
      <c r="B3" s="47"/>
      <c r="C3" s="47"/>
      <c r="D3" s="47"/>
      <c r="E3" s="47"/>
      <c r="F3" s="47"/>
      <c r="G3" s="47"/>
      <c r="H3" s="48"/>
      <c r="I3" s="55"/>
      <c r="J3" s="56"/>
      <c r="K3" s="56"/>
      <c r="L3" s="56"/>
      <c r="M3" s="56"/>
      <c r="N3" s="57"/>
      <c r="O3" s="64"/>
      <c r="P3" s="65"/>
      <c r="Q3" s="65"/>
      <c r="R3" s="65"/>
      <c r="S3" s="65"/>
      <c r="T3" s="65"/>
      <c r="U3" s="66"/>
      <c r="V3" s="39"/>
      <c r="W3" s="39"/>
    </row>
    <row r="4" spans="1:23" x14ac:dyDescent="0.25">
      <c r="A4" s="46"/>
      <c r="B4" s="47"/>
      <c r="C4" s="47"/>
      <c r="D4" s="47"/>
      <c r="E4" s="47"/>
      <c r="F4" s="47"/>
      <c r="G4" s="47"/>
      <c r="H4" s="48"/>
      <c r="I4" s="55"/>
      <c r="J4" s="56"/>
      <c r="K4" s="56"/>
      <c r="L4" s="56"/>
      <c r="M4" s="56"/>
      <c r="N4" s="57"/>
      <c r="O4" s="64"/>
      <c r="P4" s="65"/>
      <c r="Q4" s="65"/>
      <c r="R4" s="65"/>
      <c r="S4" s="65"/>
      <c r="T4" s="65"/>
      <c r="U4" s="66"/>
      <c r="V4" s="39"/>
      <c r="W4" s="39"/>
    </row>
    <row r="5" spans="1:23" x14ac:dyDescent="0.25">
      <c r="A5" s="46"/>
      <c r="B5" s="47"/>
      <c r="C5" s="47"/>
      <c r="D5" s="47"/>
      <c r="E5" s="47"/>
      <c r="F5" s="47"/>
      <c r="G5" s="47"/>
      <c r="H5" s="48"/>
      <c r="I5" s="55"/>
      <c r="J5" s="56"/>
      <c r="K5" s="56"/>
      <c r="L5" s="56"/>
      <c r="M5" s="56"/>
      <c r="N5" s="57"/>
      <c r="O5" s="64"/>
      <c r="P5" s="65"/>
      <c r="Q5" s="65"/>
      <c r="R5" s="65"/>
      <c r="S5" s="65"/>
      <c r="T5" s="65"/>
      <c r="U5" s="66"/>
      <c r="V5" s="39"/>
      <c r="W5" s="39"/>
    </row>
    <row r="6" spans="1:23" x14ac:dyDescent="0.25">
      <c r="A6" s="46"/>
      <c r="B6" s="47"/>
      <c r="C6" s="47"/>
      <c r="D6" s="47"/>
      <c r="E6" s="47"/>
      <c r="F6" s="47"/>
      <c r="G6" s="47"/>
      <c r="H6" s="48"/>
      <c r="I6" s="55"/>
      <c r="J6" s="56"/>
      <c r="K6" s="56"/>
      <c r="L6" s="56"/>
      <c r="M6" s="56"/>
      <c r="N6" s="57"/>
      <c r="O6" s="64"/>
      <c r="P6" s="65"/>
      <c r="Q6" s="65"/>
      <c r="R6" s="65"/>
      <c r="S6" s="65"/>
      <c r="T6" s="65"/>
      <c r="U6" s="66"/>
      <c r="V6" s="39"/>
      <c r="W6" s="39"/>
    </row>
    <row r="7" spans="1:23" x14ac:dyDescent="0.25">
      <c r="A7" s="46"/>
      <c r="B7" s="47"/>
      <c r="C7" s="47"/>
      <c r="D7" s="47"/>
      <c r="E7" s="47"/>
      <c r="F7" s="47"/>
      <c r="G7" s="47"/>
      <c r="H7" s="48"/>
      <c r="I7" s="55"/>
      <c r="J7" s="56"/>
      <c r="K7" s="56"/>
      <c r="L7" s="56"/>
      <c r="M7" s="56"/>
      <c r="N7" s="57"/>
      <c r="O7" s="64"/>
      <c r="P7" s="65"/>
      <c r="Q7" s="65"/>
      <c r="R7" s="65"/>
      <c r="S7" s="65"/>
      <c r="T7" s="65"/>
      <c r="U7" s="66"/>
      <c r="V7" s="39"/>
      <c r="W7" s="39"/>
    </row>
    <row r="8" spans="1:23" ht="207" customHeight="1" x14ac:dyDescent="0.25">
      <c r="A8" s="49"/>
      <c r="B8" s="50"/>
      <c r="C8" s="50"/>
      <c r="D8" s="50"/>
      <c r="E8" s="50"/>
      <c r="F8" s="50"/>
      <c r="G8" s="50"/>
      <c r="H8" s="51"/>
      <c r="I8" s="58"/>
      <c r="J8" s="59"/>
      <c r="K8" s="59"/>
      <c r="L8" s="59"/>
      <c r="M8" s="59"/>
      <c r="N8" s="60"/>
      <c r="O8" s="67"/>
      <c r="P8" s="68"/>
      <c r="Q8" s="68"/>
      <c r="R8" s="68"/>
      <c r="S8" s="68"/>
      <c r="T8" s="68"/>
      <c r="U8" s="69"/>
      <c r="V8" s="39"/>
      <c r="W8" s="39"/>
    </row>
    <row r="9" spans="1:23" x14ac:dyDescent="0.25">
      <c r="A9" s="39"/>
      <c r="B9" s="39"/>
      <c r="C9" s="39"/>
      <c r="D9" s="39"/>
      <c r="E9" s="39"/>
      <c r="F9" s="39"/>
      <c r="G9" s="39"/>
      <c r="H9" s="39"/>
      <c r="I9" s="39"/>
      <c r="J9" s="39"/>
      <c r="K9" s="39"/>
      <c r="L9" s="39"/>
      <c r="M9" s="39"/>
      <c r="N9" s="39"/>
      <c r="O9" s="39"/>
      <c r="P9" s="39"/>
      <c r="Q9" s="39"/>
      <c r="R9" s="39"/>
      <c r="S9" s="39"/>
      <c r="T9" s="39"/>
      <c r="U9" s="39"/>
      <c r="V9" s="39"/>
      <c r="W9" s="39"/>
    </row>
    <row r="10" spans="1:23" x14ac:dyDescent="0.25">
      <c r="A10" s="39"/>
      <c r="B10" s="39"/>
      <c r="C10" s="39"/>
      <c r="D10" s="39"/>
      <c r="E10" s="39"/>
      <c r="F10" s="39"/>
      <c r="G10" s="39"/>
      <c r="H10" s="39"/>
      <c r="I10" s="39"/>
      <c r="J10" s="39"/>
      <c r="K10" s="39"/>
      <c r="L10" s="39"/>
      <c r="M10" s="39"/>
      <c r="N10" s="39"/>
      <c r="O10" s="39"/>
      <c r="P10" s="39"/>
      <c r="Q10" s="39"/>
      <c r="R10" s="39"/>
      <c r="S10" s="39"/>
      <c r="T10" s="39"/>
      <c r="U10" s="39"/>
      <c r="V10" s="39"/>
      <c r="W10" s="39"/>
    </row>
    <row r="11" spans="1:23" x14ac:dyDescent="0.25">
      <c r="A11" s="39"/>
      <c r="B11" s="39"/>
      <c r="C11" s="39"/>
      <c r="D11" s="39"/>
      <c r="E11" s="39"/>
      <c r="F11" s="39"/>
      <c r="G11" s="39"/>
      <c r="H11" s="39"/>
      <c r="I11" s="39"/>
      <c r="J11" s="39"/>
      <c r="K11" s="39"/>
      <c r="L11" s="39"/>
      <c r="M11" s="39"/>
      <c r="N11" s="39"/>
      <c r="O11" s="39"/>
      <c r="P11" s="39"/>
      <c r="Q11" s="39"/>
      <c r="R11" s="39"/>
      <c r="S11" s="39"/>
      <c r="T11" s="39"/>
      <c r="U11" s="39"/>
      <c r="V11" s="39"/>
      <c r="W11" s="39"/>
    </row>
    <row r="12" spans="1:23" x14ac:dyDescent="0.25">
      <c r="A12" s="39"/>
      <c r="B12" s="39"/>
      <c r="C12" s="39"/>
      <c r="D12" s="39"/>
      <c r="E12" s="39"/>
      <c r="F12" s="39"/>
      <c r="G12" s="39"/>
      <c r="H12" s="39"/>
      <c r="I12" s="39"/>
      <c r="J12" s="39"/>
      <c r="K12" s="39"/>
      <c r="L12" s="39"/>
      <c r="M12" s="39"/>
      <c r="N12" s="39"/>
      <c r="O12" s="39"/>
      <c r="P12" s="39"/>
      <c r="Q12" s="39"/>
      <c r="R12" s="39"/>
      <c r="S12" s="39"/>
      <c r="T12" s="39"/>
      <c r="U12" s="39"/>
      <c r="V12" s="39"/>
      <c r="W12" s="39"/>
    </row>
    <row r="13" spans="1:23" x14ac:dyDescent="0.25">
      <c r="A13" s="39"/>
      <c r="B13" s="39"/>
      <c r="C13" s="39"/>
      <c r="D13" s="39"/>
      <c r="E13" s="39"/>
      <c r="F13" s="39"/>
      <c r="G13" s="39"/>
      <c r="H13" s="39"/>
      <c r="I13" s="39"/>
      <c r="J13" s="39"/>
      <c r="K13" s="39"/>
      <c r="L13" s="39"/>
      <c r="M13" s="39"/>
      <c r="N13" s="39"/>
      <c r="O13" s="39"/>
      <c r="P13" s="39"/>
      <c r="Q13" s="39"/>
      <c r="R13" s="39"/>
      <c r="S13" s="39"/>
      <c r="T13" s="39"/>
      <c r="U13" s="39"/>
      <c r="V13" s="39"/>
      <c r="W13" s="39"/>
    </row>
    <row r="14" spans="1:23" x14ac:dyDescent="0.25">
      <c r="A14" s="39"/>
      <c r="B14" s="39"/>
      <c r="C14" s="39"/>
      <c r="D14" s="39"/>
      <c r="E14" s="39"/>
      <c r="F14" s="39"/>
      <c r="G14" s="39"/>
      <c r="H14" s="39"/>
      <c r="I14" s="39"/>
      <c r="J14" s="39"/>
      <c r="K14" s="39"/>
      <c r="L14" s="39"/>
      <c r="M14" s="39"/>
      <c r="N14" s="39"/>
      <c r="O14" s="39"/>
      <c r="P14" s="39"/>
      <c r="Q14" s="39"/>
      <c r="R14" s="39"/>
      <c r="S14" s="39"/>
      <c r="T14" s="39"/>
      <c r="U14" s="39"/>
      <c r="V14" s="39"/>
      <c r="W14" s="39"/>
    </row>
    <row r="15" spans="1:23" x14ac:dyDescent="0.25">
      <c r="A15" s="39"/>
      <c r="B15" s="39"/>
      <c r="C15" s="39"/>
      <c r="D15" s="39"/>
      <c r="E15" s="39"/>
      <c r="F15" s="39"/>
      <c r="G15" s="39"/>
      <c r="H15" s="39"/>
      <c r="I15" s="39"/>
      <c r="J15" s="39"/>
      <c r="K15" s="39"/>
      <c r="L15" s="39"/>
      <c r="M15" s="39"/>
      <c r="N15" s="39"/>
      <c r="O15" s="39"/>
      <c r="P15" s="39"/>
      <c r="Q15" s="39"/>
      <c r="R15" s="39"/>
      <c r="S15" s="39"/>
      <c r="T15" s="39"/>
      <c r="U15" s="39"/>
      <c r="V15" s="39"/>
      <c r="W15" s="39"/>
    </row>
  </sheetData>
  <mergeCells count="3">
    <mergeCell ref="A1:H8"/>
    <mergeCell ref="I1:N8"/>
    <mergeCell ref="O1:U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Z992"/>
  <sheetViews>
    <sheetView tabSelected="1" zoomScale="85" zoomScaleNormal="85" workbookViewId="0">
      <pane ySplit="7" topLeftCell="A8" activePane="bottomLeft" state="frozen"/>
      <selection pane="bottomLeft" activeCell="R24" sqref="R24"/>
    </sheetView>
  </sheetViews>
  <sheetFormatPr defaultColWidth="14.42578125" defaultRowHeight="15" customHeight="1" x14ac:dyDescent="0.25"/>
  <cols>
    <col min="1" max="1" width="5" customWidth="1"/>
    <col min="2" max="2" width="12" customWidth="1"/>
    <col min="3" max="3" width="28" customWidth="1"/>
    <col min="4" max="4" width="7" customWidth="1"/>
    <col min="5" max="5" width="9" customWidth="1"/>
    <col min="6" max="6" width="7" customWidth="1"/>
    <col min="7" max="7" width="11" customWidth="1"/>
    <col min="8" max="8" width="12" customWidth="1"/>
    <col min="9" max="9" width="7" customWidth="1"/>
    <col min="10" max="10" width="11" customWidth="1"/>
    <col min="11" max="11" width="12" customWidth="1"/>
    <col min="12" max="12" width="7" customWidth="1"/>
    <col min="13" max="13" width="11" customWidth="1"/>
    <col min="14" max="14" width="12" customWidth="1"/>
    <col min="15" max="15" width="7" customWidth="1"/>
    <col min="16" max="16" width="11" customWidth="1"/>
    <col min="17" max="17" width="12" customWidth="1"/>
    <col min="18" max="18" width="13" customWidth="1"/>
    <col min="19" max="19" width="17" customWidth="1"/>
    <col min="20" max="20" width="18.42578125" customWidth="1"/>
    <col min="21" max="21" width="22" customWidth="1"/>
    <col min="22" max="22" width="14" customWidth="1"/>
    <col min="23" max="23" width="12" hidden="1" customWidth="1"/>
    <col min="24" max="24" width="14" hidden="1" customWidth="1"/>
    <col min="25" max="26" width="12" hidden="1" customWidth="1"/>
  </cols>
  <sheetData>
    <row r="1" spans="1:26" s="41" customFormat="1" ht="22.5" x14ac:dyDescent="0.2">
      <c r="A1" s="70" t="s">
        <v>1</v>
      </c>
      <c r="B1" s="71"/>
      <c r="C1" s="71"/>
      <c r="D1" s="71"/>
      <c r="E1" s="71"/>
      <c r="F1" s="71"/>
      <c r="G1" s="71"/>
      <c r="H1" s="71"/>
      <c r="I1" s="71"/>
      <c r="J1" s="71"/>
      <c r="K1" s="71"/>
      <c r="L1" s="71"/>
      <c r="M1" s="71"/>
      <c r="N1" s="71"/>
      <c r="O1" s="71"/>
      <c r="P1" s="71"/>
      <c r="Q1" s="71"/>
      <c r="R1" s="71"/>
      <c r="S1" s="71"/>
      <c r="T1" s="42" t="s">
        <v>167</v>
      </c>
      <c r="U1" s="40"/>
      <c r="V1" s="40"/>
    </row>
    <row r="2" spans="1:26" ht="18" customHeight="1" x14ac:dyDescent="0.25">
      <c r="A2" s="72" t="s">
        <v>2</v>
      </c>
      <c r="B2" s="73"/>
      <c r="C2" s="73"/>
      <c r="D2" s="73"/>
      <c r="E2" s="73"/>
      <c r="F2" s="73"/>
      <c r="G2" s="73"/>
      <c r="H2" s="73"/>
      <c r="I2" s="73"/>
      <c r="J2" s="73"/>
      <c r="K2" s="73"/>
      <c r="L2" s="73"/>
      <c r="M2" s="73"/>
      <c r="N2" s="73"/>
      <c r="O2" s="73"/>
      <c r="P2" s="73"/>
      <c r="Q2" s="73"/>
      <c r="R2" s="73"/>
      <c r="S2" s="73"/>
      <c r="T2" s="2"/>
      <c r="U2" s="1"/>
      <c r="V2" s="1"/>
      <c r="W2" s="39"/>
      <c r="X2" s="39"/>
      <c r="Y2" s="39"/>
      <c r="Z2" s="39"/>
    </row>
    <row r="3" spans="1:26" ht="19.5" customHeight="1" x14ac:dyDescent="0.25">
      <c r="A3" s="74"/>
      <c r="B3" s="75"/>
      <c r="C3" s="75"/>
      <c r="D3" s="75"/>
      <c r="E3" s="75"/>
      <c r="F3" s="75"/>
      <c r="G3" s="75"/>
      <c r="H3" s="75"/>
      <c r="I3" s="75"/>
      <c r="J3" s="75"/>
      <c r="K3" s="75"/>
      <c r="L3" s="75"/>
      <c r="M3" s="75"/>
      <c r="N3" s="75"/>
      <c r="O3" s="75"/>
      <c r="P3" s="75"/>
      <c r="Q3" s="75"/>
      <c r="R3" s="75"/>
      <c r="S3" s="75"/>
      <c r="T3" s="3">
        <f>T76</f>
        <v>0</v>
      </c>
      <c r="U3" s="1"/>
      <c r="V3" s="1"/>
      <c r="W3" s="39"/>
      <c r="X3" s="39"/>
      <c r="Y3" s="39"/>
      <c r="Z3" s="39"/>
    </row>
    <row r="4" spans="1:26" ht="18.75" customHeight="1" x14ac:dyDescent="0.25">
      <c r="A4" s="76" t="s">
        <v>3</v>
      </c>
      <c r="B4" s="77"/>
      <c r="C4" s="78"/>
      <c r="D4" s="79"/>
      <c r="E4" s="79"/>
      <c r="F4" s="79"/>
      <c r="G4" s="79"/>
      <c r="H4" s="77"/>
      <c r="I4" s="76" t="s">
        <v>4</v>
      </c>
      <c r="J4" s="77"/>
      <c r="K4" s="78"/>
      <c r="L4" s="79"/>
      <c r="M4" s="79"/>
      <c r="N4" s="77"/>
      <c r="O4" s="80" t="s">
        <v>5</v>
      </c>
      <c r="P4" s="77"/>
      <c r="Q4" s="78"/>
      <c r="R4" s="79"/>
      <c r="S4" s="77"/>
      <c r="T4" s="39"/>
      <c r="U4" s="4"/>
      <c r="V4" s="4"/>
      <c r="W4" s="39"/>
      <c r="X4" s="39"/>
      <c r="Y4" s="39"/>
      <c r="Z4" s="39"/>
    </row>
    <row r="5" spans="1:26" ht="23.25" customHeight="1" x14ac:dyDescent="0.25">
      <c r="A5" s="76" t="s">
        <v>6</v>
      </c>
      <c r="B5" s="77"/>
      <c r="C5" s="86" t="s">
        <v>7</v>
      </c>
      <c r="D5" s="79"/>
      <c r="E5" s="79"/>
      <c r="F5" s="79"/>
      <c r="G5" s="79"/>
      <c r="H5" s="77"/>
      <c r="I5" s="76" t="s">
        <v>8</v>
      </c>
      <c r="J5" s="77"/>
      <c r="K5" s="78"/>
      <c r="L5" s="79"/>
      <c r="M5" s="79"/>
      <c r="N5" s="77"/>
      <c r="O5" s="81" t="s">
        <v>9</v>
      </c>
      <c r="P5" s="82"/>
      <c r="Q5" s="82"/>
      <c r="R5" s="82"/>
      <c r="S5" s="83"/>
      <c r="T5" s="39"/>
      <c r="U5" s="4"/>
      <c r="V5" s="4"/>
      <c r="W5" s="39"/>
      <c r="X5" s="39"/>
      <c r="Y5" s="39"/>
      <c r="Z5" s="39"/>
    </row>
    <row r="6" spans="1:26" ht="18" customHeight="1" x14ac:dyDescent="0.25">
      <c r="A6" s="39"/>
      <c r="B6" s="39"/>
      <c r="C6" s="39"/>
      <c r="D6" s="39"/>
      <c r="E6" s="87" t="s">
        <v>10</v>
      </c>
      <c r="F6" s="88" t="s">
        <v>11</v>
      </c>
      <c r="G6" s="79"/>
      <c r="H6" s="77"/>
      <c r="I6" s="89" t="s">
        <v>12</v>
      </c>
      <c r="J6" s="79"/>
      <c r="K6" s="77"/>
      <c r="L6" s="90" t="s">
        <v>13</v>
      </c>
      <c r="M6" s="79"/>
      <c r="N6" s="77"/>
      <c r="O6" s="91" t="s">
        <v>14</v>
      </c>
      <c r="P6" s="79"/>
      <c r="Q6" s="77"/>
      <c r="R6" s="5"/>
      <c r="S6" s="5"/>
      <c r="T6" s="39"/>
      <c r="U6" s="87" t="s">
        <v>15</v>
      </c>
      <c r="V6" s="87" t="s">
        <v>16</v>
      </c>
      <c r="W6" s="84" t="s">
        <v>17</v>
      </c>
      <c r="X6" s="84" t="s">
        <v>18</v>
      </c>
      <c r="Y6" s="84" t="s">
        <v>19</v>
      </c>
      <c r="Z6" s="84" t="s">
        <v>20</v>
      </c>
    </row>
    <row r="7" spans="1:26" ht="60" customHeight="1" x14ac:dyDescent="0.25">
      <c r="A7" s="6" t="s">
        <v>21</v>
      </c>
      <c r="B7" s="6" t="s">
        <v>22</v>
      </c>
      <c r="C7" s="6" t="s">
        <v>23</v>
      </c>
      <c r="D7" s="6" t="s">
        <v>24</v>
      </c>
      <c r="E7" s="85"/>
      <c r="F7" s="7" t="s">
        <v>25</v>
      </c>
      <c r="G7" s="7" t="s">
        <v>26</v>
      </c>
      <c r="H7" s="7" t="s">
        <v>27</v>
      </c>
      <c r="I7" s="8" t="s">
        <v>25</v>
      </c>
      <c r="J7" s="8" t="s">
        <v>26</v>
      </c>
      <c r="K7" s="8" t="s">
        <v>27</v>
      </c>
      <c r="L7" s="9" t="s">
        <v>25</v>
      </c>
      <c r="M7" s="9" t="s">
        <v>26</v>
      </c>
      <c r="N7" s="9" t="s">
        <v>27</v>
      </c>
      <c r="O7" s="10" t="s">
        <v>25</v>
      </c>
      <c r="P7" s="10" t="s">
        <v>26</v>
      </c>
      <c r="Q7" s="10" t="s">
        <v>27</v>
      </c>
      <c r="R7" s="11" t="s">
        <v>28</v>
      </c>
      <c r="S7" s="11" t="s">
        <v>29</v>
      </c>
      <c r="T7" s="12" t="s">
        <v>166</v>
      </c>
      <c r="U7" s="85"/>
      <c r="V7" s="85"/>
      <c r="W7" s="85"/>
      <c r="X7" s="85"/>
      <c r="Y7" s="85"/>
      <c r="Z7" s="85"/>
    </row>
    <row r="8" spans="1:26" ht="15" customHeight="1" x14ac:dyDescent="0.25">
      <c r="A8" s="93" t="s">
        <v>30</v>
      </c>
      <c r="B8" s="79"/>
      <c r="C8" s="79"/>
      <c r="D8" s="79"/>
      <c r="E8" s="79"/>
      <c r="F8" s="79"/>
      <c r="G8" s="79"/>
      <c r="H8" s="79"/>
      <c r="I8" s="79"/>
      <c r="J8" s="79"/>
      <c r="K8" s="79"/>
      <c r="L8" s="79"/>
      <c r="M8" s="79"/>
      <c r="N8" s="79"/>
      <c r="O8" s="79"/>
      <c r="P8" s="79"/>
      <c r="Q8" s="79"/>
      <c r="R8" s="79"/>
      <c r="S8" s="79"/>
      <c r="T8" s="77"/>
      <c r="U8" s="13"/>
      <c r="V8" s="13"/>
      <c r="W8" s="39"/>
      <c r="X8" s="39"/>
      <c r="Y8" s="39"/>
      <c r="Z8" s="39"/>
    </row>
    <row r="9" spans="1:26" ht="19.5" customHeight="1" x14ac:dyDescent="0.25">
      <c r="A9" s="14">
        <v>1</v>
      </c>
      <c r="B9" s="14" t="s">
        <v>31</v>
      </c>
      <c r="C9" s="15" t="s">
        <v>32</v>
      </c>
      <c r="D9" s="16" t="s">
        <v>33</v>
      </c>
      <c r="E9" s="17">
        <f t="shared" ref="E9:E28" si="0">SUM(F9,I9,L9,O9)</f>
        <v>175</v>
      </c>
      <c r="F9" s="18">
        <v>140</v>
      </c>
      <c r="G9" s="19"/>
      <c r="H9" s="20">
        <f t="shared" ref="H9:H28" si="1">IFERROR(IF(ISNUMBER(G9),F9*G9,0),0)</f>
        <v>0</v>
      </c>
      <c r="I9" s="18">
        <v>25</v>
      </c>
      <c r="J9" s="19"/>
      <c r="K9" s="20">
        <f t="shared" ref="K9:K28" si="2">IFERROR(IF(ISNUMBER(J9),I9*J9,0),0)</f>
        <v>0</v>
      </c>
      <c r="L9" s="18">
        <v>7</v>
      </c>
      <c r="M9" s="19"/>
      <c r="N9" s="20">
        <f t="shared" ref="N9:N28" si="3">IFERROR(IF(ISNUMBER(M9),L9*M9,0),0)</f>
        <v>0</v>
      </c>
      <c r="O9" s="18">
        <v>3</v>
      </c>
      <c r="P9" s="21"/>
      <c r="Q9" s="20">
        <f t="shared" ref="Q9:Q28" si="4">IFERROR(IF(ISNUMBER(P9),O9*P9,0),0)</f>
        <v>0</v>
      </c>
      <c r="R9" s="22"/>
      <c r="S9" s="23"/>
      <c r="T9" s="24">
        <f t="shared" ref="T9:T28" si="5">SUM(H9,K9,N9,Q9)</f>
        <v>0</v>
      </c>
      <c r="U9" s="25"/>
      <c r="V9" s="26" t="s">
        <v>34</v>
      </c>
      <c r="W9" s="27" t="str">
        <f t="shared" ref="W9:W28" si="6">IF(OR(AND(ISNUMBER(F9),F9&gt;0,OR(G9="",G9=0)),AND(ISNUMBER(I9),I9&gt;0,OR(J9="",J9=0)),AND(ISNUMBER(L9),L9&gt;0,OR(M9="",M9=0)),AND(ISNUMBER(O9),O9&gt;0,OR(P9="",P9=0))),"⚠ MISSING PRICE","OK")</f>
        <v>⚠ MISSING PRICE</v>
      </c>
      <c r="X9" s="27" t="str">
        <f t="shared" ref="X9:X28" si="7">IF(OR(R9="",R9=0),"⚠ MISSING ORIGIN","OK")</f>
        <v>⚠ MISSING ORIGIN</v>
      </c>
      <c r="Y9" s="27" t="str">
        <f t="shared" ref="Y9:Y28" si="8">IF(T9=ROUND(H9+K9+N9+Q9,2),"✓ OK","⚠ CHECK")</f>
        <v>✓ OK</v>
      </c>
      <c r="Z9" s="27" t="str">
        <f t="shared" ref="Z9:Z28" si="9">IF(AND(W9="OK",X9="OK",Y9="✓ OK"),"✓ READY","NEEDS REVIEW")</f>
        <v>NEEDS REVIEW</v>
      </c>
    </row>
    <row r="10" spans="1:26" ht="19.5" customHeight="1" x14ac:dyDescent="0.25">
      <c r="A10" s="28">
        <v>2</v>
      </c>
      <c r="B10" s="28" t="s">
        <v>35</v>
      </c>
      <c r="C10" s="29" t="s">
        <v>36</v>
      </c>
      <c r="D10" s="30" t="s">
        <v>33</v>
      </c>
      <c r="E10" s="17">
        <f t="shared" si="0"/>
        <v>25</v>
      </c>
      <c r="F10" s="18">
        <v>20</v>
      </c>
      <c r="G10" s="19"/>
      <c r="H10" s="20">
        <f t="shared" si="1"/>
        <v>0</v>
      </c>
      <c r="I10" s="18">
        <v>4</v>
      </c>
      <c r="J10" s="19"/>
      <c r="K10" s="20">
        <f t="shared" si="2"/>
        <v>0</v>
      </c>
      <c r="L10" s="18">
        <v>1</v>
      </c>
      <c r="M10" s="19"/>
      <c r="N10" s="20">
        <f t="shared" si="3"/>
        <v>0</v>
      </c>
      <c r="O10" s="18"/>
      <c r="P10" s="21"/>
      <c r="Q10" s="20">
        <f t="shared" si="4"/>
        <v>0</v>
      </c>
      <c r="R10" s="22"/>
      <c r="S10" s="23"/>
      <c r="T10" s="24">
        <f t="shared" si="5"/>
        <v>0</v>
      </c>
      <c r="U10" s="25"/>
      <c r="V10" s="26" t="s">
        <v>34</v>
      </c>
      <c r="W10" s="27" t="str">
        <f t="shared" si="6"/>
        <v>⚠ MISSING PRICE</v>
      </c>
      <c r="X10" s="27" t="str">
        <f t="shared" si="7"/>
        <v>⚠ MISSING ORIGIN</v>
      </c>
      <c r="Y10" s="27" t="str">
        <f t="shared" si="8"/>
        <v>✓ OK</v>
      </c>
      <c r="Z10" s="27" t="str">
        <f t="shared" si="9"/>
        <v>NEEDS REVIEW</v>
      </c>
    </row>
    <row r="11" spans="1:26" ht="19.5" customHeight="1" x14ac:dyDescent="0.25">
      <c r="A11" s="14">
        <v>3</v>
      </c>
      <c r="B11" s="14" t="s">
        <v>37</v>
      </c>
      <c r="C11" s="15" t="s">
        <v>38</v>
      </c>
      <c r="D11" s="16" t="s">
        <v>33</v>
      </c>
      <c r="E11" s="17">
        <f t="shared" si="0"/>
        <v>90</v>
      </c>
      <c r="F11" s="18">
        <v>70</v>
      </c>
      <c r="G11" s="19"/>
      <c r="H11" s="20">
        <f t="shared" si="1"/>
        <v>0</v>
      </c>
      <c r="I11" s="18">
        <v>15</v>
      </c>
      <c r="J11" s="19"/>
      <c r="K11" s="20">
        <f t="shared" si="2"/>
        <v>0</v>
      </c>
      <c r="L11" s="18">
        <v>3</v>
      </c>
      <c r="M11" s="19"/>
      <c r="N11" s="20">
        <f t="shared" si="3"/>
        <v>0</v>
      </c>
      <c r="O11" s="18">
        <v>2</v>
      </c>
      <c r="P11" s="21"/>
      <c r="Q11" s="20">
        <f t="shared" si="4"/>
        <v>0</v>
      </c>
      <c r="R11" s="22"/>
      <c r="S11" s="23"/>
      <c r="T11" s="24">
        <f t="shared" si="5"/>
        <v>0</v>
      </c>
      <c r="U11" s="25"/>
      <c r="V11" s="26" t="s">
        <v>34</v>
      </c>
      <c r="W11" s="27" t="str">
        <f t="shared" si="6"/>
        <v>⚠ MISSING PRICE</v>
      </c>
      <c r="X11" s="27" t="str">
        <f t="shared" si="7"/>
        <v>⚠ MISSING ORIGIN</v>
      </c>
      <c r="Y11" s="27" t="str">
        <f t="shared" si="8"/>
        <v>✓ OK</v>
      </c>
      <c r="Z11" s="27" t="str">
        <f t="shared" si="9"/>
        <v>NEEDS REVIEW</v>
      </c>
    </row>
    <row r="12" spans="1:26" ht="19.5" customHeight="1" x14ac:dyDescent="0.25">
      <c r="A12" s="28">
        <v>4</v>
      </c>
      <c r="B12" s="28" t="s">
        <v>39</v>
      </c>
      <c r="C12" s="29" t="s">
        <v>40</v>
      </c>
      <c r="D12" s="30" t="s">
        <v>33</v>
      </c>
      <c r="E12" s="17">
        <f t="shared" si="0"/>
        <v>140</v>
      </c>
      <c r="F12" s="18">
        <v>110</v>
      </c>
      <c r="G12" s="19"/>
      <c r="H12" s="20">
        <f t="shared" si="1"/>
        <v>0</v>
      </c>
      <c r="I12" s="18">
        <v>20</v>
      </c>
      <c r="J12" s="19"/>
      <c r="K12" s="20">
        <f t="shared" si="2"/>
        <v>0</v>
      </c>
      <c r="L12" s="18">
        <v>7</v>
      </c>
      <c r="M12" s="19"/>
      <c r="N12" s="20">
        <f t="shared" si="3"/>
        <v>0</v>
      </c>
      <c r="O12" s="18">
        <v>3</v>
      </c>
      <c r="P12" s="21"/>
      <c r="Q12" s="20">
        <f t="shared" si="4"/>
        <v>0</v>
      </c>
      <c r="R12" s="22"/>
      <c r="S12" s="23"/>
      <c r="T12" s="24">
        <f t="shared" si="5"/>
        <v>0</v>
      </c>
      <c r="U12" s="25"/>
      <c r="V12" s="26" t="s">
        <v>34</v>
      </c>
      <c r="W12" s="27" t="str">
        <f t="shared" si="6"/>
        <v>⚠ MISSING PRICE</v>
      </c>
      <c r="X12" s="27" t="str">
        <f t="shared" si="7"/>
        <v>⚠ MISSING ORIGIN</v>
      </c>
      <c r="Y12" s="27" t="str">
        <f t="shared" si="8"/>
        <v>✓ OK</v>
      </c>
      <c r="Z12" s="27" t="str">
        <f t="shared" si="9"/>
        <v>NEEDS REVIEW</v>
      </c>
    </row>
    <row r="13" spans="1:26" ht="19.5" customHeight="1" x14ac:dyDescent="0.25">
      <c r="A13" s="14">
        <v>5</v>
      </c>
      <c r="B13" s="14" t="s">
        <v>41</v>
      </c>
      <c r="C13" s="15" t="s">
        <v>42</v>
      </c>
      <c r="D13" s="16" t="s">
        <v>33</v>
      </c>
      <c r="E13" s="17">
        <f t="shared" si="0"/>
        <v>72</v>
      </c>
      <c r="F13" s="18">
        <v>55</v>
      </c>
      <c r="G13" s="19"/>
      <c r="H13" s="20">
        <f t="shared" si="1"/>
        <v>0</v>
      </c>
      <c r="I13" s="18">
        <v>12</v>
      </c>
      <c r="J13" s="19"/>
      <c r="K13" s="20">
        <f t="shared" si="2"/>
        <v>0</v>
      </c>
      <c r="L13" s="18">
        <v>3</v>
      </c>
      <c r="M13" s="19"/>
      <c r="N13" s="20">
        <f t="shared" si="3"/>
        <v>0</v>
      </c>
      <c r="O13" s="18">
        <v>2</v>
      </c>
      <c r="P13" s="21"/>
      <c r="Q13" s="20">
        <f t="shared" si="4"/>
        <v>0</v>
      </c>
      <c r="R13" s="22"/>
      <c r="S13" s="23"/>
      <c r="T13" s="24">
        <f t="shared" si="5"/>
        <v>0</v>
      </c>
      <c r="U13" s="25"/>
      <c r="V13" s="26" t="s">
        <v>34</v>
      </c>
      <c r="W13" s="27" t="str">
        <f t="shared" si="6"/>
        <v>⚠ MISSING PRICE</v>
      </c>
      <c r="X13" s="27" t="str">
        <f t="shared" si="7"/>
        <v>⚠ MISSING ORIGIN</v>
      </c>
      <c r="Y13" s="27" t="str">
        <f t="shared" si="8"/>
        <v>✓ OK</v>
      </c>
      <c r="Z13" s="27" t="str">
        <f t="shared" si="9"/>
        <v>NEEDS REVIEW</v>
      </c>
    </row>
    <row r="14" spans="1:26" ht="19.5" customHeight="1" x14ac:dyDescent="0.25">
      <c r="A14" s="28">
        <v>6</v>
      </c>
      <c r="B14" s="28" t="s">
        <v>43</v>
      </c>
      <c r="C14" s="29" t="s">
        <v>44</v>
      </c>
      <c r="D14" s="30" t="s">
        <v>33</v>
      </c>
      <c r="E14" s="17">
        <f t="shared" si="0"/>
        <v>50</v>
      </c>
      <c r="F14" s="18">
        <v>40</v>
      </c>
      <c r="G14" s="19"/>
      <c r="H14" s="20">
        <f t="shared" si="1"/>
        <v>0</v>
      </c>
      <c r="I14" s="18">
        <v>8</v>
      </c>
      <c r="J14" s="19"/>
      <c r="K14" s="20">
        <f t="shared" si="2"/>
        <v>0</v>
      </c>
      <c r="L14" s="18">
        <v>2</v>
      </c>
      <c r="M14" s="19"/>
      <c r="N14" s="20">
        <f t="shared" si="3"/>
        <v>0</v>
      </c>
      <c r="O14" s="18"/>
      <c r="P14" s="21"/>
      <c r="Q14" s="20">
        <f t="shared" si="4"/>
        <v>0</v>
      </c>
      <c r="R14" s="22"/>
      <c r="S14" s="23"/>
      <c r="T14" s="24">
        <f t="shared" si="5"/>
        <v>0</v>
      </c>
      <c r="U14" s="25"/>
      <c r="V14" s="26" t="s">
        <v>34</v>
      </c>
      <c r="W14" s="27" t="str">
        <f t="shared" si="6"/>
        <v>⚠ MISSING PRICE</v>
      </c>
      <c r="X14" s="27" t="str">
        <f t="shared" si="7"/>
        <v>⚠ MISSING ORIGIN</v>
      </c>
      <c r="Y14" s="27" t="str">
        <f t="shared" si="8"/>
        <v>✓ OK</v>
      </c>
      <c r="Z14" s="27" t="str">
        <f t="shared" si="9"/>
        <v>NEEDS REVIEW</v>
      </c>
    </row>
    <row r="15" spans="1:26" ht="19.5" customHeight="1" x14ac:dyDescent="0.25">
      <c r="A15" s="14">
        <v>7</v>
      </c>
      <c r="B15" s="14" t="s">
        <v>45</v>
      </c>
      <c r="C15" s="15" t="s">
        <v>46</v>
      </c>
      <c r="D15" s="16" t="s">
        <v>33</v>
      </c>
      <c r="E15" s="17">
        <f t="shared" si="0"/>
        <v>106</v>
      </c>
      <c r="F15" s="18">
        <v>80</v>
      </c>
      <c r="G15" s="19"/>
      <c r="H15" s="20">
        <f t="shared" si="1"/>
        <v>0</v>
      </c>
      <c r="I15" s="18">
        <v>18</v>
      </c>
      <c r="J15" s="19"/>
      <c r="K15" s="20">
        <f t="shared" si="2"/>
        <v>0</v>
      </c>
      <c r="L15" s="18">
        <v>5</v>
      </c>
      <c r="M15" s="19"/>
      <c r="N15" s="20">
        <f t="shared" si="3"/>
        <v>0</v>
      </c>
      <c r="O15" s="18">
        <v>3</v>
      </c>
      <c r="P15" s="21"/>
      <c r="Q15" s="20">
        <f t="shared" si="4"/>
        <v>0</v>
      </c>
      <c r="R15" s="22"/>
      <c r="S15" s="23"/>
      <c r="T15" s="24">
        <f t="shared" si="5"/>
        <v>0</v>
      </c>
      <c r="U15" s="25"/>
      <c r="V15" s="26" t="s">
        <v>34</v>
      </c>
      <c r="W15" s="27" t="str">
        <f t="shared" si="6"/>
        <v>⚠ MISSING PRICE</v>
      </c>
      <c r="X15" s="27" t="str">
        <f t="shared" si="7"/>
        <v>⚠ MISSING ORIGIN</v>
      </c>
      <c r="Y15" s="27" t="str">
        <f t="shared" si="8"/>
        <v>✓ OK</v>
      </c>
      <c r="Z15" s="27" t="str">
        <f t="shared" si="9"/>
        <v>NEEDS REVIEW</v>
      </c>
    </row>
    <row r="16" spans="1:26" ht="19.5" customHeight="1" x14ac:dyDescent="0.25">
      <c r="A16" s="28">
        <v>8</v>
      </c>
      <c r="B16" s="28" t="s">
        <v>47</v>
      </c>
      <c r="C16" s="29" t="s">
        <v>48</v>
      </c>
      <c r="D16" s="30" t="s">
        <v>33</v>
      </c>
      <c r="E16" s="17">
        <f t="shared" si="0"/>
        <v>42</v>
      </c>
      <c r="F16" s="18">
        <v>35</v>
      </c>
      <c r="G16" s="19"/>
      <c r="H16" s="20">
        <f t="shared" si="1"/>
        <v>0</v>
      </c>
      <c r="I16" s="18">
        <v>6</v>
      </c>
      <c r="J16" s="19"/>
      <c r="K16" s="20">
        <f t="shared" si="2"/>
        <v>0</v>
      </c>
      <c r="L16" s="18">
        <v>1</v>
      </c>
      <c r="M16" s="19"/>
      <c r="N16" s="20">
        <f t="shared" si="3"/>
        <v>0</v>
      </c>
      <c r="O16" s="18"/>
      <c r="P16" s="21"/>
      <c r="Q16" s="20">
        <f t="shared" si="4"/>
        <v>0</v>
      </c>
      <c r="R16" s="22"/>
      <c r="S16" s="23"/>
      <c r="T16" s="24">
        <f t="shared" si="5"/>
        <v>0</v>
      </c>
      <c r="U16" s="25"/>
      <c r="V16" s="26" t="s">
        <v>34</v>
      </c>
      <c r="W16" s="27" t="str">
        <f t="shared" si="6"/>
        <v>⚠ MISSING PRICE</v>
      </c>
      <c r="X16" s="27" t="str">
        <f t="shared" si="7"/>
        <v>⚠ MISSING ORIGIN</v>
      </c>
      <c r="Y16" s="27" t="str">
        <f t="shared" si="8"/>
        <v>✓ OK</v>
      </c>
      <c r="Z16" s="27" t="str">
        <f t="shared" si="9"/>
        <v>NEEDS REVIEW</v>
      </c>
    </row>
    <row r="17" spans="1:26" ht="19.5" customHeight="1" x14ac:dyDescent="0.25">
      <c r="A17" s="14">
        <v>9</v>
      </c>
      <c r="B17" s="14" t="s">
        <v>49</v>
      </c>
      <c r="C17" s="15" t="s">
        <v>50</v>
      </c>
      <c r="D17" s="16" t="s">
        <v>33</v>
      </c>
      <c r="E17" s="17">
        <f t="shared" si="0"/>
        <v>62</v>
      </c>
      <c r="F17" s="18">
        <v>50</v>
      </c>
      <c r="G17" s="19"/>
      <c r="H17" s="20">
        <f t="shared" si="1"/>
        <v>0</v>
      </c>
      <c r="I17" s="18">
        <v>10</v>
      </c>
      <c r="J17" s="19"/>
      <c r="K17" s="20">
        <f t="shared" si="2"/>
        <v>0</v>
      </c>
      <c r="L17" s="18">
        <v>2</v>
      </c>
      <c r="M17" s="19"/>
      <c r="N17" s="20">
        <f t="shared" si="3"/>
        <v>0</v>
      </c>
      <c r="O17" s="18"/>
      <c r="P17" s="21"/>
      <c r="Q17" s="20">
        <f t="shared" si="4"/>
        <v>0</v>
      </c>
      <c r="R17" s="22"/>
      <c r="S17" s="23"/>
      <c r="T17" s="24">
        <f t="shared" si="5"/>
        <v>0</v>
      </c>
      <c r="U17" s="25"/>
      <c r="V17" s="26" t="s">
        <v>34</v>
      </c>
      <c r="W17" s="27" t="str">
        <f t="shared" si="6"/>
        <v>⚠ MISSING PRICE</v>
      </c>
      <c r="X17" s="27" t="str">
        <f t="shared" si="7"/>
        <v>⚠ MISSING ORIGIN</v>
      </c>
      <c r="Y17" s="27" t="str">
        <f t="shared" si="8"/>
        <v>✓ OK</v>
      </c>
      <c r="Z17" s="27" t="str">
        <f t="shared" si="9"/>
        <v>NEEDS REVIEW</v>
      </c>
    </row>
    <row r="18" spans="1:26" ht="19.5" customHeight="1" x14ac:dyDescent="0.25">
      <c r="A18" s="28">
        <v>10</v>
      </c>
      <c r="B18" s="28" t="s">
        <v>51</v>
      </c>
      <c r="C18" s="29" t="s">
        <v>52</v>
      </c>
      <c r="D18" s="30" t="s">
        <v>33</v>
      </c>
      <c r="E18" s="17">
        <f t="shared" si="0"/>
        <v>55</v>
      </c>
      <c r="F18" s="18">
        <v>45</v>
      </c>
      <c r="G18" s="19"/>
      <c r="H18" s="20">
        <f t="shared" si="1"/>
        <v>0</v>
      </c>
      <c r="I18" s="18">
        <v>8</v>
      </c>
      <c r="J18" s="19"/>
      <c r="K18" s="20">
        <f t="shared" si="2"/>
        <v>0</v>
      </c>
      <c r="L18" s="18">
        <v>2</v>
      </c>
      <c r="M18" s="19"/>
      <c r="N18" s="20">
        <f t="shared" si="3"/>
        <v>0</v>
      </c>
      <c r="O18" s="18"/>
      <c r="P18" s="21"/>
      <c r="Q18" s="20">
        <f t="shared" si="4"/>
        <v>0</v>
      </c>
      <c r="R18" s="22"/>
      <c r="S18" s="23"/>
      <c r="T18" s="24">
        <f t="shared" si="5"/>
        <v>0</v>
      </c>
      <c r="U18" s="25"/>
      <c r="V18" s="26" t="s">
        <v>34</v>
      </c>
      <c r="W18" s="27" t="str">
        <f t="shared" si="6"/>
        <v>⚠ MISSING PRICE</v>
      </c>
      <c r="X18" s="27" t="str">
        <f t="shared" si="7"/>
        <v>⚠ MISSING ORIGIN</v>
      </c>
      <c r="Y18" s="27" t="str">
        <f t="shared" si="8"/>
        <v>✓ OK</v>
      </c>
      <c r="Z18" s="27" t="str">
        <f t="shared" si="9"/>
        <v>NEEDS REVIEW</v>
      </c>
    </row>
    <row r="19" spans="1:26" ht="21" customHeight="1" x14ac:dyDescent="0.25">
      <c r="A19" s="14">
        <v>11</v>
      </c>
      <c r="B19" s="14" t="s">
        <v>53</v>
      </c>
      <c r="C19" s="15" t="s">
        <v>54</v>
      </c>
      <c r="D19" s="16" t="s">
        <v>33</v>
      </c>
      <c r="E19" s="17">
        <f t="shared" si="0"/>
        <v>40</v>
      </c>
      <c r="F19" s="18">
        <v>30</v>
      </c>
      <c r="G19" s="19"/>
      <c r="H19" s="20">
        <f t="shared" si="1"/>
        <v>0</v>
      </c>
      <c r="I19" s="18">
        <v>6</v>
      </c>
      <c r="J19" s="19"/>
      <c r="K19" s="20">
        <f t="shared" si="2"/>
        <v>0</v>
      </c>
      <c r="L19" s="18">
        <v>2</v>
      </c>
      <c r="M19" s="19"/>
      <c r="N19" s="20">
        <f t="shared" si="3"/>
        <v>0</v>
      </c>
      <c r="O19" s="18">
        <v>2</v>
      </c>
      <c r="P19" s="21"/>
      <c r="Q19" s="20">
        <f t="shared" si="4"/>
        <v>0</v>
      </c>
      <c r="R19" s="22"/>
      <c r="S19" s="23"/>
      <c r="T19" s="24">
        <f t="shared" si="5"/>
        <v>0</v>
      </c>
      <c r="U19" s="25"/>
      <c r="V19" s="26" t="s">
        <v>34</v>
      </c>
      <c r="W19" s="27" t="str">
        <f t="shared" si="6"/>
        <v>⚠ MISSING PRICE</v>
      </c>
      <c r="X19" s="27" t="str">
        <f t="shared" si="7"/>
        <v>⚠ MISSING ORIGIN</v>
      </c>
      <c r="Y19" s="27" t="str">
        <f t="shared" si="8"/>
        <v>✓ OK</v>
      </c>
      <c r="Z19" s="27" t="str">
        <f t="shared" si="9"/>
        <v>NEEDS REVIEW</v>
      </c>
    </row>
    <row r="20" spans="1:26" ht="19.5" customHeight="1" x14ac:dyDescent="0.25">
      <c r="A20" s="28">
        <v>12</v>
      </c>
      <c r="B20" s="28" t="s">
        <v>55</v>
      </c>
      <c r="C20" s="29" t="s">
        <v>56</v>
      </c>
      <c r="D20" s="30" t="s">
        <v>33</v>
      </c>
      <c r="E20" s="17">
        <f t="shared" si="0"/>
        <v>25</v>
      </c>
      <c r="F20" s="18">
        <v>20</v>
      </c>
      <c r="G20" s="19"/>
      <c r="H20" s="20">
        <f t="shared" si="1"/>
        <v>0</v>
      </c>
      <c r="I20" s="18">
        <v>4</v>
      </c>
      <c r="J20" s="19"/>
      <c r="K20" s="20">
        <f t="shared" si="2"/>
        <v>0</v>
      </c>
      <c r="L20" s="18">
        <v>1</v>
      </c>
      <c r="M20" s="19"/>
      <c r="N20" s="20">
        <f t="shared" si="3"/>
        <v>0</v>
      </c>
      <c r="O20" s="18"/>
      <c r="P20" s="21"/>
      <c r="Q20" s="20">
        <f t="shared" si="4"/>
        <v>0</v>
      </c>
      <c r="R20" s="22"/>
      <c r="S20" s="23"/>
      <c r="T20" s="24">
        <f t="shared" si="5"/>
        <v>0</v>
      </c>
      <c r="U20" s="25"/>
      <c r="V20" s="26" t="s">
        <v>34</v>
      </c>
      <c r="W20" s="27" t="str">
        <f t="shared" si="6"/>
        <v>⚠ MISSING PRICE</v>
      </c>
      <c r="X20" s="27" t="str">
        <f t="shared" si="7"/>
        <v>⚠ MISSING ORIGIN</v>
      </c>
      <c r="Y20" s="27" t="str">
        <f t="shared" si="8"/>
        <v>✓ OK</v>
      </c>
      <c r="Z20" s="27" t="str">
        <f t="shared" si="9"/>
        <v>NEEDS REVIEW</v>
      </c>
    </row>
    <row r="21" spans="1:26" ht="24.75" customHeight="1" x14ac:dyDescent="0.25">
      <c r="A21" s="14">
        <v>13</v>
      </c>
      <c r="B21" s="14" t="s">
        <v>57</v>
      </c>
      <c r="C21" s="15" t="s">
        <v>58</v>
      </c>
      <c r="D21" s="16" t="s">
        <v>33</v>
      </c>
      <c r="E21" s="17">
        <f t="shared" si="0"/>
        <v>15</v>
      </c>
      <c r="F21" s="18"/>
      <c r="G21" s="19"/>
      <c r="H21" s="20">
        <f t="shared" si="1"/>
        <v>0</v>
      </c>
      <c r="I21" s="18"/>
      <c r="J21" s="19"/>
      <c r="K21" s="20">
        <f t="shared" si="2"/>
        <v>0</v>
      </c>
      <c r="L21" s="18"/>
      <c r="M21" s="19"/>
      <c r="N21" s="20">
        <f t="shared" si="3"/>
        <v>0</v>
      </c>
      <c r="O21" s="18">
        <v>15</v>
      </c>
      <c r="P21" s="21"/>
      <c r="Q21" s="20">
        <f t="shared" si="4"/>
        <v>0</v>
      </c>
      <c r="R21" s="22"/>
      <c r="S21" s="23"/>
      <c r="T21" s="24">
        <f t="shared" si="5"/>
        <v>0</v>
      </c>
      <c r="U21" s="25"/>
      <c r="V21" s="26" t="s">
        <v>34</v>
      </c>
      <c r="W21" s="27" t="str">
        <f t="shared" si="6"/>
        <v>⚠ MISSING PRICE</v>
      </c>
      <c r="X21" s="27" t="str">
        <f t="shared" si="7"/>
        <v>⚠ MISSING ORIGIN</v>
      </c>
      <c r="Y21" s="27" t="str">
        <f t="shared" si="8"/>
        <v>✓ OK</v>
      </c>
      <c r="Z21" s="27" t="str">
        <f t="shared" si="9"/>
        <v>NEEDS REVIEW</v>
      </c>
    </row>
    <row r="22" spans="1:26" ht="19.5" customHeight="1" x14ac:dyDescent="0.25">
      <c r="A22" s="28">
        <v>14</v>
      </c>
      <c r="B22" s="28" t="s">
        <v>59</v>
      </c>
      <c r="C22" s="29" t="s">
        <v>60</v>
      </c>
      <c r="D22" s="30" t="s">
        <v>33</v>
      </c>
      <c r="E22" s="17">
        <f t="shared" si="0"/>
        <v>55</v>
      </c>
      <c r="F22" s="18">
        <v>40</v>
      </c>
      <c r="G22" s="19"/>
      <c r="H22" s="20">
        <f t="shared" si="1"/>
        <v>0</v>
      </c>
      <c r="I22" s="18">
        <v>8</v>
      </c>
      <c r="J22" s="19"/>
      <c r="K22" s="20">
        <f t="shared" si="2"/>
        <v>0</v>
      </c>
      <c r="L22" s="18">
        <v>2</v>
      </c>
      <c r="M22" s="19"/>
      <c r="N22" s="20">
        <f t="shared" si="3"/>
        <v>0</v>
      </c>
      <c r="O22" s="18">
        <v>5</v>
      </c>
      <c r="P22" s="21"/>
      <c r="Q22" s="20">
        <f t="shared" si="4"/>
        <v>0</v>
      </c>
      <c r="R22" s="22"/>
      <c r="S22" s="23"/>
      <c r="T22" s="24">
        <f t="shared" si="5"/>
        <v>0</v>
      </c>
      <c r="U22" s="25"/>
      <c r="V22" s="26" t="s">
        <v>34</v>
      </c>
      <c r="W22" s="27" t="str">
        <f t="shared" si="6"/>
        <v>⚠ MISSING PRICE</v>
      </c>
      <c r="X22" s="27" t="str">
        <f t="shared" si="7"/>
        <v>⚠ MISSING ORIGIN</v>
      </c>
      <c r="Y22" s="27" t="str">
        <f t="shared" si="8"/>
        <v>✓ OK</v>
      </c>
      <c r="Z22" s="27" t="str">
        <f t="shared" si="9"/>
        <v>NEEDS REVIEW</v>
      </c>
    </row>
    <row r="23" spans="1:26" ht="19.5" customHeight="1" x14ac:dyDescent="0.25">
      <c r="A23" s="14">
        <v>15</v>
      </c>
      <c r="B23" s="14" t="s">
        <v>61</v>
      </c>
      <c r="C23" s="15" t="s">
        <v>62</v>
      </c>
      <c r="D23" s="16" t="s">
        <v>33</v>
      </c>
      <c r="E23" s="17">
        <f t="shared" si="0"/>
        <v>34</v>
      </c>
      <c r="F23" s="18">
        <v>25</v>
      </c>
      <c r="G23" s="19"/>
      <c r="H23" s="20">
        <f t="shared" si="1"/>
        <v>0</v>
      </c>
      <c r="I23" s="18">
        <v>5</v>
      </c>
      <c r="J23" s="19"/>
      <c r="K23" s="20">
        <f t="shared" si="2"/>
        <v>0</v>
      </c>
      <c r="L23" s="18">
        <v>1</v>
      </c>
      <c r="M23" s="19"/>
      <c r="N23" s="20">
        <f t="shared" si="3"/>
        <v>0</v>
      </c>
      <c r="O23" s="18">
        <v>3</v>
      </c>
      <c r="P23" s="21"/>
      <c r="Q23" s="20">
        <f t="shared" si="4"/>
        <v>0</v>
      </c>
      <c r="R23" s="22"/>
      <c r="S23" s="23"/>
      <c r="T23" s="24">
        <f t="shared" si="5"/>
        <v>0</v>
      </c>
      <c r="U23" s="25"/>
      <c r="V23" s="26" t="s">
        <v>34</v>
      </c>
      <c r="W23" s="27" t="str">
        <f t="shared" si="6"/>
        <v>⚠ MISSING PRICE</v>
      </c>
      <c r="X23" s="27" t="str">
        <f t="shared" si="7"/>
        <v>⚠ MISSING ORIGIN</v>
      </c>
      <c r="Y23" s="27" t="str">
        <f t="shared" si="8"/>
        <v>✓ OK</v>
      </c>
      <c r="Z23" s="27" t="str">
        <f t="shared" si="9"/>
        <v>NEEDS REVIEW</v>
      </c>
    </row>
    <row r="24" spans="1:26" ht="19.5" customHeight="1" x14ac:dyDescent="0.25">
      <c r="A24" s="28">
        <v>16</v>
      </c>
      <c r="B24" s="28" t="s">
        <v>63</v>
      </c>
      <c r="C24" s="29" t="s">
        <v>64</v>
      </c>
      <c r="D24" s="30" t="s">
        <v>33</v>
      </c>
      <c r="E24" s="17">
        <f t="shared" si="0"/>
        <v>25</v>
      </c>
      <c r="F24" s="18">
        <v>20</v>
      </c>
      <c r="G24" s="19"/>
      <c r="H24" s="20">
        <f t="shared" si="1"/>
        <v>0</v>
      </c>
      <c r="I24" s="18">
        <v>4</v>
      </c>
      <c r="J24" s="19"/>
      <c r="K24" s="20">
        <f t="shared" si="2"/>
        <v>0</v>
      </c>
      <c r="L24" s="18">
        <v>1</v>
      </c>
      <c r="M24" s="19"/>
      <c r="N24" s="20">
        <f t="shared" si="3"/>
        <v>0</v>
      </c>
      <c r="O24" s="18"/>
      <c r="P24" s="21"/>
      <c r="Q24" s="20">
        <f t="shared" si="4"/>
        <v>0</v>
      </c>
      <c r="R24" s="22"/>
      <c r="S24" s="23"/>
      <c r="T24" s="24">
        <f t="shared" si="5"/>
        <v>0</v>
      </c>
      <c r="U24" s="25"/>
      <c r="V24" s="26" t="s">
        <v>34</v>
      </c>
      <c r="W24" s="27" t="str">
        <f t="shared" si="6"/>
        <v>⚠ MISSING PRICE</v>
      </c>
      <c r="X24" s="27" t="str">
        <f t="shared" si="7"/>
        <v>⚠ MISSING ORIGIN</v>
      </c>
      <c r="Y24" s="27" t="str">
        <f t="shared" si="8"/>
        <v>✓ OK</v>
      </c>
      <c r="Z24" s="27" t="str">
        <f t="shared" si="9"/>
        <v>NEEDS REVIEW</v>
      </c>
    </row>
    <row r="25" spans="1:26" ht="19.5" customHeight="1" x14ac:dyDescent="0.25">
      <c r="A25" s="14">
        <v>17</v>
      </c>
      <c r="B25" s="14" t="s">
        <v>65</v>
      </c>
      <c r="C25" s="15" t="s">
        <v>66</v>
      </c>
      <c r="D25" s="16" t="s">
        <v>33</v>
      </c>
      <c r="E25" s="17">
        <f t="shared" si="0"/>
        <v>19</v>
      </c>
      <c r="F25" s="18">
        <v>15</v>
      </c>
      <c r="G25" s="19"/>
      <c r="H25" s="20">
        <f t="shared" si="1"/>
        <v>0</v>
      </c>
      <c r="I25" s="18">
        <v>3</v>
      </c>
      <c r="J25" s="19"/>
      <c r="K25" s="20">
        <f t="shared" si="2"/>
        <v>0</v>
      </c>
      <c r="L25" s="18">
        <v>1</v>
      </c>
      <c r="M25" s="19"/>
      <c r="N25" s="20">
        <f t="shared" si="3"/>
        <v>0</v>
      </c>
      <c r="O25" s="18"/>
      <c r="P25" s="21"/>
      <c r="Q25" s="20">
        <f t="shared" si="4"/>
        <v>0</v>
      </c>
      <c r="R25" s="22"/>
      <c r="S25" s="23"/>
      <c r="T25" s="24">
        <f t="shared" si="5"/>
        <v>0</v>
      </c>
      <c r="U25" s="25"/>
      <c r="V25" s="26" t="s">
        <v>34</v>
      </c>
      <c r="W25" s="27" t="str">
        <f t="shared" si="6"/>
        <v>⚠ MISSING PRICE</v>
      </c>
      <c r="X25" s="27" t="str">
        <f t="shared" si="7"/>
        <v>⚠ MISSING ORIGIN</v>
      </c>
      <c r="Y25" s="27" t="str">
        <f t="shared" si="8"/>
        <v>✓ OK</v>
      </c>
      <c r="Z25" s="27" t="str">
        <f t="shared" si="9"/>
        <v>NEEDS REVIEW</v>
      </c>
    </row>
    <row r="26" spans="1:26" ht="19.5" customHeight="1" x14ac:dyDescent="0.25">
      <c r="A26" s="28">
        <v>18</v>
      </c>
      <c r="B26" s="28" t="s">
        <v>67</v>
      </c>
      <c r="C26" s="29" t="s">
        <v>68</v>
      </c>
      <c r="D26" s="30" t="s">
        <v>33</v>
      </c>
      <c r="E26" s="17">
        <f t="shared" si="0"/>
        <v>25</v>
      </c>
      <c r="F26" s="18">
        <v>20</v>
      </c>
      <c r="G26" s="19"/>
      <c r="H26" s="20">
        <f t="shared" si="1"/>
        <v>0</v>
      </c>
      <c r="I26" s="18">
        <v>4</v>
      </c>
      <c r="J26" s="19"/>
      <c r="K26" s="20">
        <f t="shared" si="2"/>
        <v>0</v>
      </c>
      <c r="L26" s="18">
        <v>1</v>
      </c>
      <c r="M26" s="19"/>
      <c r="N26" s="20">
        <f t="shared" si="3"/>
        <v>0</v>
      </c>
      <c r="O26" s="18"/>
      <c r="P26" s="21"/>
      <c r="Q26" s="20">
        <f t="shared" si="4"/>
        <v>0</v>
      </c>
      <c r="R26" s="22"/>
      <c r="S26" s="23"/>
      <c r="T26" s="24">
        <f t="shared" si="5"/>
        <v>0</v>
      </c>
      <c r="U26" s="25"/>
      <c r="V26" s="26" t="s">
        <v>34</v>
      </c>
      <c r="W26" s="27" t="str">
        <f t="shared" si="6"/>
        <v>⚠ MISSING PRICE</v>
      </c>
      <c r="X26" s="27" t="str">
        <f t="shared" si="7"/>
        <v>⚠ MISSING ORIGIN</v>
      </c>
      <c r="Y26" s="27" t="str">
        <f t="shared" si="8"/>
        <v>✓ OK</v>
      </c>
      <c r="Z26" s="27" t="str">
        <f t="shared" si="9"/>
        <v>NEEDS REVIEW</v>
      </c>
    </row>
    <row r="27" spans="1:26" ht="19.5" customHeight="1" x14ac:dyDescent="0.25">
      <c r="A27" s="14">
        <v>19</v>
      </c>
      <c r="B27" s="14" t="s">
        <v>69</v>
      </c>
      <c r="C27" s="15" t="s">
        <v>70</v>
      </c>
      <c r="D27" s="16" t="s">
        <v>33</v>
      </c>
      <c r="E27" s="17">
        <f t="shared" si="0"/>
        <v>19</v>
      </c>
      <c r="F27" s="18">
        <v>15</v>
      </c>
      <c r="G27" s="19"/>
      <c r="H27" s="20">
        <f t="shared" si="1"/>
        <v>0</v>
      </c>
      <c r="I27" s="18">
        <v>3</v>
      </c>
      <c r="J27" s="19"/>
      <c r="K27" s="20">
        <f t="shared" si="2"/>
        <v>0</v>
      </c>
      <c r="L27" s="18">
        <v>1</v>
      </c>
      <c r="M27" s="19"/>
      <c r="N27" s="20">
        <f t="shared" si="3"/>
        <v>0</v>
      </c>
      <c r="O27" s="18"/>
      <c r="P27" s="21"/>
      <c r="Q27" s="20">
        <f t="shared" si="4"/>
        <v>0</v>
      </c>
      <c r="R27" s="22"/>
      <c r="S27" s="23"/>
      <c r="T27" s="24">
        <f t="shared" si="5"/>
        <v>0</v>
      </c>
      <c r="U27" s="25"/>
      <c r="V27" s="26" t="s">
        <v>34</v>
      </c>
      <c r="W27" s="27" t="str">
        <f t="shared" si="6"/>
        <v>⚠ MISSING PRICE</v>
      </c>
      <c r="X27" s="27" t="str">
        <f t="shared" si="7"/>
        <v>⚠ MISSING ORIGIN</v>
      </c>
      <c r="Y27" s="27" t="str">
        <f t="shared" si="8"/>
        <v>✓ OK</v>
      </c>
      <c r="Z27" s="27" t="str">
        <f t="shared" si="9"/>
        <v>NEEDS REVIEW</v>
      </c>
    </row>
    <row r="28" spans="1:26" ht="19.5" customHeight="1" x14ac:dyDescent="0.25">
      <c r="A28" s="28">
        <v>20</v>
      </c>
      <c r="B28" s="28" t="s">
        <v>71</v>
      </c>
      <c r="C28" s="29" t="s">
        <v>72</v>
      </c>
      <c r="D28" s="30" t="s">
        <v>33</v>
      </c>
      <c r="E28" s="17">
        <f t="shared" si="0"/>
        <v>12</v>
      </c>
      <c r="F28" s="18">
        <v>10</v>
      </c>
      <c r="G28" s="19"/>
      <c r="H28" s="20">
        <f t="shared" si="1"/>
        <v>0</v>
      </c>
      <c r="I28" s="18">
        <v>2</v>
      </c>
      <c r="J28" s="19"/>
      <c r="K28" s="20">
        <f t="shared" si="2"/>
        <v>0</v>
      </c>
      <c r="L28" s="18"/>
      <c r="M28" s="19"/>
      <c r="N28" s="20">
        <f t="shared" si="3"/>
        <v>0</v>
      </c>
      <c r="O28" s="18"/>
      <c r="P28" s="21"/>
      <c r="Q28" s="20">
        <f t="shared" si="4"/>
        <v>0</v>
      </c>
      <c r="R28" s="22"/>
      <c r="S28" s="23"/>
      <c r="T28" s="24">
        <f t="shared" si="5"/>
        <v>0</v>
      </c>
      <c r="U28" s="25"/>
      <c r="V28" s="26" t="s">
        <v>34</v>
      </c>
      <c r="W28" s="27" t="str">
        <f t="shared" si="6"/>
        <v>⚠ MISSING PRICE</v>
      </c>
      <c r="X28" s="27" t="str">
        <f t="shared" si="7"/>
        <v>⚠ MISSING ORIGIN</v>
      </c>
      <c r="Y28" s="27" t="str">
        <f t="shared" si="8"/>
        <v>✓ OK</v>
      </c>
      <c r="Z28" s="27" t="str">
        <f t="shared" si="9"/>
        <v>NEEDS REVIEW</v>
      </c>
    </row>
    <row r="29" spans="1:26" ht="15" customHeight="1" x14ac:dyDescent="0.25">
      <c r="A29" s="93" t="s">
        <v>162</v>
      </c>
      <c r="B29" s="79"/>
      <c r="C29" s="79"/>
      <c r="D29" s="79"/>
      <c r="E29" s="79"/>
      <c r="F29" s="79"/>
      <c r="G29" s="79"/>
      <c r="H29" s="79"/>
      <c r="I29" s="79"/>
      <c r="J29" s="79"/>
      <c r="K29" s="79"/>
      <c r="L29" s="79"/>
      <c r="M29" s="79"/>
      <c r="N29" s="79"/>
      <c r="O29" s="79"/>
      <c r="P29" s="79"/>
      <c r="Q29" s="79"/>
      <c r="R29" s="79"/>
      <c r="S29" s="79"/>
      <c r="T29" s="77"/>
      <c r="U29" s="13"/>
      <c r="V29" s="13"/>
      <c r="W29" s="39"/>
      <c r="X29" s="39"/>
      <c r="Y29" s="39"/>
      <c r="Z29" s="39"/>
    </row>
    <row r="30" spans="1:26" ht="19.5" customHeight="1" x14ac:dyDescent="0.25">
      <c r="A30" s="28">
        <v>21</v>
      </c>
      <c r="B30" s="28" t="s">
        <v>73</v>
      </c>
      <c r="C30" s="29" t="s">
        <v>74</v>
      </c>
      <c r="D30" s="30" t="s">
        <v>33</v>
      </c>
      <c r="E30" s="17">
        <f t="shared" ref="E30:E37" si="10">SUM(F30,I30,L30,O30)</f>
        <v>70</v>
      </c>
      <c r="F30" s="18">
        <v>55</v>
      </c>
      <c r="G30" s="19"/>
      <c r="H30" s="20">
        <f t="shared" ref="H30:H37" si="11">IFERROR(IF(ISNUMBER(G30),F30*G30,0),0)</f>
        <v>0</v>
      </c>
      <c r="I30" s="18">
        <v>12</v>
      </c>
      <c r="J30" s="19"/>
      <c r="K30" s="20">
        <f t="shared" ref="K30:K37" si="12">IFERROR(IF(ISNUMBER(J30),I30*J30,0),0)</f>
        <v>0</v>
      </c>
      <c r="L30" s="18">
        <v>3</v>
      </c>
      <c r="M30" s="19"/>
      <c r="N30" s="20">
        <f t="shared" ref="N30:N37" si="13">IFERROR(IF(ISNUMBER(M30),L30*M30,0),0)</f>
        <v>0</v>
      </c>
      <c r="O30" s="18"/>
      <c r="P30" s="19"/>
      <c r="Q30" s="20">
        <f t="shared" ref="Q30:Q37" si="14">IFERROR(IF(ISNUMBER(P30),O30*P30,0),0)</f>
        <v>0</v>
      </c>
      <c r="R30" s="22"/>
      <c r="S30" s="23"/>
      <c r="T30" s="24">
        <f t="shared" ref="T30:T37" si="15">SUM(H30,K30,N30,Q30)</f>
        <v>0</v>
      </c>
      <c r="U30" s="25"/>
      <c r="V30" s="26" t="s">
        <v>34</v>
      </c>
      <c r="W30" s="27" t="str">
        <f t="shared" ref="W30:W37" si="16">IF(OR(AND(ISNUMBER(F30),F30&gt;0,OR(G30="",G30=0)),AND(ISNUMBER(I30),I30&gt;0,OR(J30="",J30=0)),AND(ISNUMBER(L30),L30&gt;0,OR(M30="",M30=0)),AND(ISNUMBER(O30),O30&gt;0,OR(P30="",P30=0))),"⚠ MISSING PRICE","OK")</f>
        <v>⚠ MISSING PRICE</v>
      </c>
      <c r="X30" s="27" t="str">
        <f t="shared" ref="X30:X37" si="17">IF(OR(R30="",R30=0),"⚠ MISSING ORIGIN","OK")</f>
        <v>⚠ MISSING ORIGIN</v>
      </c>
      <c r="Y30" s="27" t="str">
        <f t="shared" ref="Y30:Y37" si="18">IF(T30=ROUND(H30+K30+N30+Q30,2),"✓ OK","⚠ CHECK")</f>
        <v>✓ OK</v>
      </c>
      <c r="Z30" s="27" t="str">
        <f t="shared" ref="Z30:Z37" si="19">IF(AND(W30="OK",X30="OK",Y30="✓ OK"),"✓ READY","NEEDS REVIEW")</f>
        <v>NEEDS REVIEW</v>
      </c>
    </row>
    <row r="31" spans="1:26" ht="19.5" customHeight="1" x14ac:dyDescent="0.25">
      <c r="A31" s="14">
        <v>22</v>
      </c>
      <c r="B31" s="14" t="s">
        <v>75</v>
      </c>
      <c r="C31" s="15" t="s">
        <v>76</v>
      </c>
      <c r="D31" s="16" t="s">
        <v>33</v>
      </c>
      <c r="E31" s="17">
        <f t="shared" si="10"/>
        <v>50</v>
      </c>
      <c r="F31" s="18">
        <v>40</v>
      </c>
      <c r="G31" s="19"/>
      <c r="H31" s="20">
        <f t="shared" si="11"/>
        <v>0</v>
      </c>
      <c r="I31" s="18">
        <v>8</v>
      </c>
      <c r="J31" s="19"/>
      <c r="K31" s="20">
        <f t="shared" si="12"/>
        <v>0</v>
      </c>
      <c r="L31" s="18">
        <v>2</v>
      </c>
      <c r="M31" s="19"/>
      <c r="N31" s="20">
        <f t="shared" si="13"/>
        <v>0</v>
      </c>
      <c r="O31" s="18"/>
      <c r="P31" s="19"/>
      <c r="Q31" s="20">
        <f t="shared" si="14"/>
        <v>0</v>
      </c>
      <c r="R31" s="22"/>
      <c r="S31" s="23"/>
      <c r="T31" s="24">
        <f t="shared" si="15"/>
        <v>0</v>
      </c>
      <c r="U31" s="25"/>
      <c r="V31" s="26" t="s">
        <v>34</v>
      </c>
      <c r="W31" s="27" t="str">
        <f t="shared" si="16"/>
        <v>⚠ MISSING PRICE</v>
      </c>
      <c r="X31" s="27" t="str">
        <f t="shared" si="17"/>
        <v>⚠ MISSING ORIGIN</v>
      </c>
      <c r="Y31" s="27" t="str">
        <f t="shared" si="18"/>
        <v>✓ OK</v>
      </c>
      <c r="Z31" s="27" t="str">
        <f t="shared" si="19"/>
        <v>NEEDS REVIEW</v>
      </c>
    </row>
    <row r="32" spans="1:26" ht="19.5" customHeight="1" x14ac:dyDescent="0.25">
      <c r="A32" s="28">
        <v>23</v>
      </c>
      <c r="B32" s="28" t="s">
        <v>77</v>
      </c>
      <c r="C32" s="29" t="s">
        <v>78</v>
      </c>
      <c r="D32" s="30" t="s">
        <v>33</v>
      </c>
      <c r="E32" s="17">
        <f t="shared" si="10"/>
        <v>31</v>
      </c>
      <c r="F32" s="18">
        <v>25</v>
      </c>
      <c r="G32" s="19"/>
      <c r="H32" s="20">
        <f t="shared" si="11"/>
        <v>0</v>
      </c>
      <c r="I32" s="18">
        <v>5</v>
      </c>
      <c r="J32" s="19"/>
      <c r="K32" s="20">
        <f t="shared" si="12"/>
        <v>0</v>
      </c>
      <c r="L32" s="18">
        <v>1</v>
      </c>
      <c r="M32" s="19"/>
      <c r="N32" s="20">
        <f t="shared" si="13"/>
        <v>0</v>
      </c>
      <c r="O32" s="18"/>
      <c r="P32" s="19"/>
      <c r="Q32" s="20">
        <f t="shared" si="14"/>
        <v>0</v>
      </c>
      <c r="R32" s="22"/>
      <c r="S32" s="23"/>
      <c r="T32" s="24">
        <f t="shared" si="15"/>
        <v>0</v>
      </c>
      <c r="U32" s="25"/>
      <c r="V32" s="26" t="s">
        <v>34</v>
      </c>
      <c r="W32" s="27" t="str">
        <f t="shared" si="16"/>
        <v>⚠ MISSING PRICE</v>
      </c>
      <c r="X32" s="27" t="str">
        <f t="shared" si="17"/>
        <v>⚠ MISSING ORIGIN</v>
      </c>
      <c r="Y32" s="27" t="str">
        <f t="shared" si="18"/>
        <v>✓ OK</v>
      </c>
      <c r="Z32" s="27" t="str">
        <f t="shared" si="19"/>
        <v>NEEDS REVIEW</v>
      </c>
    </row>
    <row r="33" spans="1:26" ht="19.5" customHeight="1" x14ac:dyDescent="0.25">
      <c r="A33" s="14">
        <v>24</v>
      </c>
      <c r="B33" s="14" t="s">
        <v>79</v>
      </c>
      <c r="C33" s="15" t="s">
        <v>80</v>
      </c>
      <c r="D33" s="16" t="s">
        <v>33</v>
      </c>
      <c r="E33" s="17">
        <f t="shared" si="10"/>
        <v>38</v>
      </c>
      <c r="F33" s="18">
        <v>30</v>
      </c>
      <c r="G33" s="19"/>
      <c r="H33" s="20">
        <f t="shared" si="11"/>
        <v>0</v>
      </c>
      <c r="I33" s="18">
        <v>6</v>
      </c>
      <c r="J33" s="19"/>
      <c r="K33" s="20">
        <f t="shared" si="12"/>
        <v>0</v>
      </c>
      <c r="L33" s="18">
        <v>2</v>
      </c>
      <c r="M33" s="19"/>
      <c r="N33" s="20">
        <f t="shared" si="13"/>
        <v>0</v>
      </c>
      <c r="O33" s="18"/>
      <c r="P33" s="19"/>
      <c r="Q33" s="20">
        <f t="shared" si="14"/>
        <v>0</v>
      </c>
      <c r="R33" s="22"/>
      <c r="S33" s="23"/>
      <c r="T33" s="24">
        <f t="shared" si="15"/>
        <v>0</v>
      </c>
      <c r="U33" s="25"/>
      <c r="V33" s="26" t="s">
        <v>34</v>
      </c>
      <c r="W33" s="27" t="str">
        <f t="shared" si="16"/>
        <v>⚠ MISSING PRICE</v>
      </c>
      <c r="X33" s="27" t="str">
        <f t="shared" si="17"/>
        <v>⚠ MISSING ORIGIN</v>
      </c>
      <c r="Y33" s="27" t="str">
        <f t="shared" si="18"/>
        <v>✓ OK</v>
      </c>
      <c r="Z33" s="27" t="str">
        <f t="shared" si="19"/>
        <v>NEEDS REVIEW</v>
      </c>
    </row>
    <row r="34" spans="1:26" ht="19.5" customHeight="1" x14ac:dyDescent="0.25">
      <c r="A34" s="28">
        <v>25</v>
      </c>
      <c r="B34" s="28" t="s">
        <v>81</v>
      </c>
      <c r="C34" s="29" t="s">
        <v>82</v>
      </c>
      <c r="D34" s="30" t="s">
        <v>33</v>
      </c>
      <c r="E34" s="17">
        <f t="shared" si="10"/>
        <v>32</v>
      </c>
      <c r="F34" s="18">
        <v>25</v>
      </c>
      <c r="G34" s="19"/>
      <c r="H34" s="20">
        <f t="shared" si="11"/>
        <v>0</v>
      </c>
      <c r="I34" s="18">
        <v>5</v>
      </c>
      <c r="J34" s="19"/>
      <c r="K34" s="20">
        <f t="shared" si="12"/>
        <v>0</v>
      </c>
      <c r="L34" s="18">
        <v>2</v>
      </c>
      <c r="M34" s="19"/>
      <c r="N34" s="20">
        <f t="shared" si="13"/>
        <v>0</v>
      </c>
      <c r="O34" s="18"/>
      <c r="P34" s="19"/>
      <c r="Q34" s="20">
        <f t="shared" si="14"/>
        <v>0</v>
      </c>
      <c r="R34" s="22"/>
      <c r="S34" s="23"/>
      <c r="T34" s="24">
        <f t="shared" si="15"/>
        <v>0</v>
      </c>
      <c r="U34" s="25"/>
      <c r="V34" s="26" t="s">
        <v>34</v>
      </c>
      <c r="W34" s="27" t="str">
        <f t="shared" si="16"/>
        <v>⚠ MISSING PRICE</v>
      </c>
      <c r="X34" s="27" t="str">
        <f t="shared" si="17"/>
        <v>⚠ MISSING ORIGIN</v>
      </c>
      <c r="Y34" s="27" t="str">
        <f t="shared" si="18"/>
        <v>✓ OK</v>
      </c>
      <c r="Z34" s="27" t="str">
        <f t="shared" si="19"/>
        <v>NEEDS REVIEW</v>
      </c>
    </row>
    <row r="35" spans="1:26" ht="19.5" customHeight="1" x14ac:dyDescent="0.25">
      <c r="A35" s="14">
        <v>26</v>
      </c>
      <c r="B35" s="14" t="s">
        <v>83</v>
      </c>
      <c r="C35" s="15" t="s">
        <v>84</v>
      </c>
      <c r="D35" s="16" t="s">
        <v>33</v>
      </c>
      <c r="E35" s="17">
        <f t="shared" si="10"/>
        <v>50</v>
      </c>
      <c r="F35" s="18">
        <v>40</v>
      </c>
      <c r="G35" s="19"/>
      <c r="H35" s="20">
        <f t="shared" si="11"/>
        <v>0</v>
      </c>
      <c r="I35" s="18">
        <v>8</v>
      </c>
      <c r="J35" s="19"/>
      <c r="K35" s="20">
        <f t="shared" si="12"/>
        <v>0</v>
      </c>
      <c r="L35" s="18">
        <v>2</v>
      </c>
      <c r="M35" s="19"/>
      <c r="N35" s="20">
        <f t="shared" si="13"/>
        <v>0</v>
      </c>
      <c r="O35" s="18"/>
      <c r="P35" s="19"/>
      <c r="Q35" s="20">
        <f t="shared" si="14"/>
        <v>0</v>
      </c>
      <c r="R35" s="22"/>
      <c r="S35" s="23"/>
      <c r="T35" s="24">
        <f t="shared" si="15"/>
        <v>0</v>
      </c>
      <c r="U35" s="25"/>
      <c r="V35" s="26" t="s">
        <v>34</v>
      </c>
      <c r="W35" s="27" t="str">
        <f t="shared" si="16"/>
        <v>⚠ MISSING PRICE</v>
      </c>
      <c r="X35" s="27" t="str">
        <f t="shared" si="17"/>
        <v>⚠ MISSING ORIGIN</v>
      </c>
      <c r="Y35" s="27" t="str">
        <f t="shared" si="18"/>
        <v>✓ OK</v>
      </c>
      <c r="Z35" s="27" t="str">
        <f t="shared" si="19"/>
        <v>NEEDS REVIEW</v>
      </c>
    </row>
    <row r="36" spans="1:26" ht="19.5" customHeight="1" x14ac:dyDescent="0.25">
      <c r="A36" s="28">
        <v>27</v>
      </c>
      <c r="B36" s="28" t="s">
        <v>85</v>
      </c>
      <c r="C36" s="29" t="s">
        <v>86</v>
      </c>
      <c r="D36" s="30" t="s">
        <v>33</v>
      </c>
      <c r="E36" s="17">
        <f t="shared" si="10"/>
        <v>38</v>
      </c>
      <c r="F36" s="18">
        <v>30</v>
      </c>
      <c r="G36" s="19"/>
      <c r="H36" s="20">
        <f t="shared" si="11"/>
        <v>0</v>
      </c>
      <c r="I36" s="18">
        <v>6</v>
      </c>
      <c r="J36" s="19"/>
      <c r="K36" s="20">
        <f t="shared" si="12"/>
        <v>0</v>
      </c>
      <c r="L36" s="18">
        <v>2</v>
      </c>
      <c r="M36" s="19"/>
      <c r="N36" s="20">
        <f t="shared" si="13"/>
        <v>0</v>
      </c>
      <c r="O36" s="18"/>
      <c r="P36" s="19"/>
      <c r="Q36" s="20">
        <f t="shared" si="14"/>
        <v>0</v>
      </c>
      <c r="R36" s="22"/>
      <c r="S36" s="23"/>
      <c r="T36" s="24">
        <f t="shared" si="15"/>
        <v>0</v>
      </c>
      <c r="U36" s="25"/>
      <c r="V36" s="26" t="s">
        <v>34</v>
      </c>
      <c r="W36" s="27" t="str">
        <f t="shared" si="16"/>
        <v>⚠ MISSING PRICE</v>
      </c>
      <c r="X36" s="27" t="str">
        <f t="shared" si="17"/>
        <v>⚠ MISSING ORIGIN</v>
      </c>
      <c r="Y36" s="27" t="str">
        <f t="shared" si="18"/>
        <v>✓ OK</v>
      </c>
      <c r="Z36" s="27" t="str">
        <f t="shared" si="19"/>
        <v>NEEDS REVIEW</v>
      </c>
    </row>
    <row r="37" spans="1:26" ht="19.5" customHeight="1" x14ac:dyDescent="0.25">
      <c r="A37" s="14">
        <v>28</v>
      </c>
      <c r="B37" s="14" t="s">
        <v>87</v>
      </c>
      <c r="C37" s="15" t="s">
        <v>88</v>
      </c>
      <c r="D37" s="16" t="s">
        <v>33</v>
      </c>
      <c r="E37" s="17">
        <f t="shared" si="10"/>
        <v>19</v>
      </c>
      <c r="F37" s="18">
        <v>15</v>
      </c>
      <c r="G37" s="19"/>
      <c r="H37" s="20">
        <f t="shared" si="11"/>
        <v>0</v>
      </c>
      <c r="I37" s="18">
        <v>3</v>
      </c>
      <c r="J37" s="19"/>
      <c r="K37" s="20">
        <f t="shared" si="12"/>
        <v>0</v>
      </c>
      <c r="L37" s="18">
        <v>1</v>
      </c>
      <c r="M37" s="19"/>
      <c r="N37" s="20">
        <f t="shared" si="13"/>
        <v>0</v>
      </c>
      <c r="O37" s="18"/>
      <c r="P37" s="19"/>
      <c r="Q37" s="20">
        <f t="shared" si="14"/>
        <v>0</v>
      </c>
      <c r="R37" s="22"/>
      <c r="S37" s="23"/>
      <c r="T37" s="24">
        <f t="shared" si="15"/>
        <v>0</v>
      </c>
      <c r="U37" s="25"/>
      <c r="V37" s="26" t="s">
        <v>34</v>
      </c>
      <c r="W37" s="27" t="str">
        <f t="shared" si="16"/>
        <v>⚠ MISSING PRICE</v>
      </c>
      <c r="X37" s="27" t="str">
        <f t="shared" si="17"/>
        <v>⚠ MISSING ORIGIN</v>
      </c>
      <c r="Y37" s="27" t="str">
        <f t="shared" si="18"/>
        <v>✓ OK</v>
      </c>
      <c r="Z37" s="27" t="str">
        <f t="shared" si="19"/>
        <v>NEEDS REVIEW</v>
      </c>
    </row>
    <row r="38" spans="1:26" ht="15" customHeight="1" x14ac:dyDescent="0.25">
      <c r="A38" s="93" t="s">
        <v>163</v>
      </c>
      <c r="B38" s="79"/>
      <c r="C38" s="79"/>
      <c r="D38" s="79"/>
      <c r="E38" s="79"/>
      <c r="F38" s="79"/>
      <c r="G38" s="79"/>
      <c r="H38" s="79"/>
      <c r="I38" s="79"/>
      <c r="J38" s="79"/>
      <c r="K38" s="79"/>
      <c r="L38" s="79"/>
      <c r="M38" s="79"/>
      <c r="N38" s="79"/>
      <c r="O38" s="79"/>
      <c r="P38" s="79"/>
      <c r="Q38" s="79"/>
      <c r="R38" s="79"/>
      <c r="S38" s="79"/>
      <c r="T38" s="77"/>
      <c r="U38" s="13"/>
      <c r="V38" s="13"/>
      <c r="W38" s="39"/>
      <c r="X38" s="39"/>
      <c r="Y38" s="39"/>
      <c r="Z38" s="39"/>
    </row>
    <row r="39" spans="1:26" ht="19.5" customHeight="1" x14ac:dyDescent="0.25">
      <c r="A39" s="14">
        <v>29</v>
      </c>
      <c r="B39" s="14" t="s">
        <v>89</v>
      </c>
      <c r="C39" s="15" t="s">
        <v>90</v>
      </c>
      <c r="D39" s="16" t="s">
        <v>33</v>
      </c>
      <c r="E39" s="17">
        <f t="shared" ref="E39:E55" si="20">SUM(F39,I39,L39,O39)</f>
        <v>53</v>
      </c>
      <c r="F39" s="18">
        <v>40</v>
      </c>
      <c r="G39" s="19"/>
      <c r="H39" s="20">
        <f t="shared" ref="H39:H55" si="21">IFERROR(IF(ISNUMBER(G39),F39*G39,0),0)</f>
        <v>0</v>
      </c>
      <c r="I39" s="18">
        <v>8</v>
      </c>
      <c r="J39" s="19"/>
      <c r="K39" s="20">
        <f t="shared" ref="K39:K55" si="22">IFERROR(IF(ISNUMBER(J39),I39*J39,0),0)</f>
        <v>0</v>
      </c>
      <c r="L39" s="18">
        <v>2</v>
      </c>
      <c r="M39" s="19"/>
      <c r="N39" s="20">
        <f t="shared" ref="N39:N55" si="23">IFERROR(IF(ISNUMBER(M39),L39*M39,0),0)</f>
        <v>0</v>
      </c>
      <c r="O39" s="18">
        <v>3</v>
      </c>
      <c r="P39" s="19"/>
      <c r="Q39" s="20">
        <f t="shared" ref="Q39:Q55" si="24">IFERROR(IF(ISNUMBER(P39),O39*P39,0),0)</f>
        <v>0</v>
      </c>
      <c r="R39" s="22"/>
      <c r="S39" s="23"/>
      <c r="T39" s="24">
        <f t="shared" ref="T39:T55" si="25">SUM(H39,K39,N39,Q39)</f>
        <v>0</v>
      </c>
      <c r="U39" s="25"/>
      <c r="V39" s="26" t="s">
        <v>34</v>
      </c>
      <c r="W39" s="27" t="str">
        <f t="shared" ref="W39:W55" si="26">IF(OR(AND(ISNUMBER(F39),F39&gt;0,OR(G39="",G39=0)),AND(ISNUMBER(I39),I39&gt;0,OR(J39="",J39=0)),AND(ISNUMBER(L39),L39&gt;0,OR(M39="",M39=0)),AND(ISNUMBER(O39),O39&gt;0,OR(P39="",P39=0))),"⚠ MISSING PRICE","OK")</f>
        <v>⚠ MISSING PRICE</v>
      </c>
      <c r="X39" s="27" t="str">
        <f t="shared" ref="X39:X55" si="27">IF(OR(R39="",R39=0),"⚠ MISSING ORIGIN","OK")</f>
        <v>⚠ MISSING ORIGIN</v>
      </c>
      <c r="Y39" s="27" t="str">
        <f t="shared" ref="Y39:Y55" si="28">IF(T39=ROUND(H39+K39+N39+Q39,2),"✓ OK","⚠ CHECK")</f>
        <v>✓ OK</v>
      </c>
      <c r="Z39" s="27" t="str">
        <f t="shared" ref="Z39:Z55" si="29">IF(AND(W39="OK",X39="OK",Y39="✓ OK"),"✓ READY","NEEDS REVIEW")</f>
        <v>NEEDS REVIEW</v>
      </c>
    </row>
    <row r="40" spans="1:26" ht="19.5" customHeight="1" x14ac:dyDescent="0.25">
      <c r="A40" s="28">
        <v>30</v>
      </c>
      <c r="B40" s="28" t="s">
        <v>91</v>
      </c>
      <c r="C40" s="29" t="s">
        <v>92</v>
      </c>
      <c r="D40" s="30" t="s">
        <v>33</v>
      </c>
      <c r="E40" s="17">
        <f t="shared" si="20"/>
        <v>38</v>
      </c>
      <c r="F40" s="18">
        <v>30</v>
      </c>
      <c r="G40" s="19"/>
      <c r="H40" s="20">
        <f t="shared" si="21"/>
        <v>0</v>
      </c>
      <c r="I40" s="18">
        <v>6</v>
      </c>
      <c r="J40" s="19"/>
      <c r="K40" s="20">
        <f t="shared" si="22"/>
        <v>0</v>
      </c>
      <c r="L40" s="18">
        <v>2</v>
      </c>
      <c r="M40" s="19"/>
      <c r="N40" s="20">
        <f t="shared" si="23"/>
        <v>0</v>
      </c>
      <c r="O40" s="18"/>
      <c r="P40" s="19"/>
      <c r="Q40" s="20">
        <f t="shared" si="24"/>
        <v>0</v>
      </c>
      <c r="R40" s="22"/>
      <c r="S40" s="23"/>
      <c r="T40" s="24">
        <f t="shared" si="25"/>
        <v>0</v>
      </c>
      <c r="U40" s="25"/>
      <c r="V40" s="26" t="s">
        <v>34</v>
      </c>
      <c r="W40" s="27" t="str">
        <f t="shared" si="26"/>
        <v>⚠ MISSING PRICE</v>
      </c>
      <c r="X40" s="27" t="str">
        <f t="shared" si="27"/>
        <v>⚠ MISSING ORIGIN</v>
      </c>
      <c r="Y40" s="27" t="str">
        <f t="shared" si="28"/>
        <v>✓ OK</v>
      </c>
      <c r="Z40" s="27" t="str">
        <f t="shared" si="29"/>
        <v>NEEDS REVIEW</v>
      </c>
    </row>
    <row r="41" spans="1:26" ht="19.5" customHeight="1" x14ac:dyDescent="0.25">
      <c r="A41" s="14">
        <v>31</v>
      </c>
      <c r="B41" s="14" t="s">
        <v>93</v>
      </c>
      <c r="C41" s="15" t="s">
        <v>94</v>
      </c>
      <c r="D41" s="16" t="s">
        <v>33</v>
      </c>
      <c r="E41" s="17">
        <f t="shared" si="20"/>
        <v>32</v>
      </c>
      <c r="F41" s="18">
        <v>25</v>
      </c>
      <c r="G41" s="19"/>
      <c r="H41" s="20">
        <f t="shared" si="21"/>
        <v>0</v>
      </c>
      <c r="I41" s="18">
        <v>5</v>
      </c>
      <c r="J41" s="19"/>
      <c r="K41" s="20">
        <f t="shared" si="22"/>
        <v>0</v>
      </c>
      <c r="L41" s="18">
        <v>2</v>
      </c>
      <c r="M41" s="19"/>
      <c r="N41" s="20">
        <f t="shared" si="23"/>
        <v>0</v>
      </c>
      <c r="O41" s="18"/>
      <c r="P41" s="19"/>
      <c r="Q41" s="20">
        <f t="shared" si="24"/>
        <v>0</v>
      </c>
      <c r="R41" s="22"/>
      <c r="S41" s="23"/>
      <c r="T41" s="24">
        <f t="shared" si="25"/>
        <v>0</v>
      </c>
      <c r="U41" s="25"/>
      <c r="V41" s="26" t="s">
        <v>34</v>
      </c>
      <c r="W41" s="27" t="str">
        <f t="shared" si="26"/>
        <v>⚠ MISSING PRICE</v>
      </c>
      <c r="X41" s="27" t="str">
        <f t="shared" si="27"/>
        <v>⚠ MISSING ORIGIN</v>
      </c>
      <c r="Y41" s="27" t="str">
        <f t="shared" si="28"/>
        <v>✓ OK</v>
      </c>
      <c r="Z41" s="27" t="str">
        <f t="shared" si="29"/>
        <v>NEEDS REVIEW</v>
      </c>
    </row>
    <row r="42" spans="1:26" ht="19.5" customHeight="1" x14ac:dyDescent="0.25">
      <c r="A42" s="28">
        <v>32</v>
      </c>
      <c r="B42" s="28" t="s">
        <v>95</v>
      </c>
      <c r="C42" s="29" t="s">
        <v>96</v>
      </c>
      <c r="D42" s="30" t="s">
        <v>33</v>
      </c>
      <c r="E42" s="17">
        <f t="shared" si="20"/>
        <v>25</v>
      </c>
      <c r="F42" s="18">
        <v>20</v>
      </c>
      <c r="G42" s="19"/>
      <c r="H42" s="20">
        <f t="shared" si="21"/>
        <v>0</v>
      </c>
      <c r="I42" s="18">
        <v>4</v>
      </c>
      <c r="J42" s="19"/>
      <c r="K42" s="20">
        <f t="shared" si="22"/>
        <v>0</v>
      </c>
      <c r="L42" s="18">
        <v>1</v>
      </c>
      <c r="M42" s="19"/>
      <c r="N42" s="20">
        <f t="shared" si="23"/>
        <v>0</v>
      </c>
      <c r="O42" s="18"/>
      <c r="P42" s="19"/>
      <c r="Q42" s="20">
        <f t="shared" si="24"/>
        <v>0</v>
      </c>
      <c r="R42" s="22"/>
      <c r="S42" s="23"/>
      <c r="T42" s="24">
        <f t="shared" si="25"/>
        <v>0</v>
      </c>
      <c r="U42" s="25"/>
      <c r="V42" s="26" t="s">
        <v>34</v>
      </c>
      <c r="W42" s="27" t="str">
        <f t="shared" si="26"/>
        <v>⚠ MISSING PRICE</v>
      </c>
      <c r="X42" s="27" t="str">
        <f t="shared" si="27"/>
        <v>⚠ MISSING ORIGIN</v>
      </c>
      <c r="Y42" s="27" t="str">
        <f t="shared" si="28"/>
        <v>✓ OK</v>
      </c>
      <c r="Z42" s="27" t="str">
        <f t="shared" si="29"/>
        <v>NEEDS REVIEW</v>
      </c>
    </row>
    <row r="43" spans="1:26" ht="19.5" customHeight="1" x14ac:dyDescent="0.25">
      <c r="A43" s="14">
        <v>33</v>
      </c>
      <c r="B43" s="14" t="s">
        <v>97</v>
      </c>
      <c r="C43" s="15" t="s">
        <v>98</v>
      </c>
      <c r="D43" s="16" t="s">
        <v>33</v>
      </c>
      <c r="E43" s="17">
        <f t="shared" si="20"/>
        <v>19</v>
      </c>
      <c r="F43" s="18">
        <v>15</v>
      </c>
      <c r="G43" s="19"/>
      <c r="H43" s="20">
        <f t="shared" si="21"/>
        <v>0</v>
      </c>
      <c r="I43" s="18">
        <v>3</v>
      </c>
      <c r="J43" s="19"/>
      <c r="K43" s="20">
        <f t="shared" si="22"/>
        <v>0</v>
      </c>
      <c r="L43" s="18">
        <v>1</v>
      </c>
      <c r="M43" s="19"/>
      <c r="N43" s="20">
        <f t="shared" si="23"/>
        <v>0</v>
      </c>
      <c r="O43" s="18"/>
      <c r="P43" s="19"/>
      <c r="Q43" s="20">
        <f t="shared" si="24"/>
        <v>0</v>
      </c>
      <c r="R43" s="22"/>
      <c r="S43" s="23"/>
      <c r="T43" s="24">
        <f t="shared" si="25"/>
        <v>0</v>
      </c>
      <c r="U43" s="25"/>
      <c r="V43" s="26" t="s">
        <v>34</v>
      </c>
      <c r="W43" s="27" t="str">
        <f t="shared" si="26"/>
        <v>⚠ MISSING PRICE</v>
      </c>
      <c r="X43" s="27" t="str">
        <f t="shared" si="27"/>
        <v>⚠ MISSING ORIGIN</v>
      </c>
      <c r="Y43" s="27" t="str">
        <f t="shared" si="28"/>
        <v>✓ OK</v>
      </c>
      <c r="Z43" s="27" t="str">
        <f t="shared" si="29"/>
        <v>NEEDS REVIEW</v>
      </c>
    </row>
    <row r="44" spans="1:26" ht="19.5" customHeight="1" x14ac:dyDescent="0.25">
      <c r="A44" s="28">
        <v>34</v>
      </c>
      <c r="B44" s="28" t="s">
        <v>99</v>
      </c>
      <c r="C44" s="29" t="s">
        <v>100</v>
      </c>
      <c r="D44" s="30" t="s">
        <v>33</v>
      </c>
      <c r="E44" s="17">
        <f t="shared" si="20"/>
        <v>38</v>
      </c>
      <c r="F44" s="18">
        <v>30</v>
      </c>
      <c r="G44" s="19"/>
      <c r="H44" s="20">
        <f t="shared" si="21"/>
        <v>0</v>
      </c>
      <c r="I44" s="18">
        <v>6</v>
      </c>
      <c r="J44" s="19"/>
      <c r="K44" s="20">
        <f t="shared" si="22"/>
        <v>0</v>
      </c>
      <c r="L44" s="18">
        <v>2</v>
      </c>
      <c r="M44" s="19"/>
      <c r="N44" s="20">
        <f t="shared" si="23"/>
        <v>0</v>
      </c>
      <c r="O44" s="18"/>
      <c r="P44" s="19"/>
      <c r="Q44" s="20">
        <f t="shared" si="24"/>
        <v>0</v>
      </c>
      <c r="R44" s="22"/>
      <c r="S44" s="23"/>
      <c r="T44" s="24">
        <f t="shared" si="25"/>
        <v>0</v>
      </c>
      <c r="U44" s="25"/>
      <c r="V44" s="26" t="s">
        <v>34</v>
      </c>
      <c r="W44" s="27" t="str">
        <f t="shared" si="26"/>
        <v>⚠ MISSING PRICE</v>
      </c>
      <c r="X44" s="27" t="str">
        <f t="shared" si="27"/>
        <v>⚠ MISSING ORIGIN</v>
      </c>
      <c r="Y44" s="27" t="str">
        <f t="shared" si="28"/>
        <v>✓ OK</v>
      </c>
      <c r="Z44" s="27" t="str">
        <f t="shared" si="29"/>
        <v>NEEDS REVIEW</v>
      </c>
    </row>
    <row r="45" spans="1:26" ht="19.5" customHeight="1" x14ac:dyDescent="0.25">
      <c r="A45" s="14">
        <v>35</v>
      </c>
      <c r="B45" s="14" t="s">
        <v>101</v>
      </c>
      <c r="C45" s="15" t="s">
        <v>102</v>
      </c>
      <c r="D45" s="16" t="s">
        <v>33</v>
      </c>
      <c r="E45" s="17">
        <f t="shared" si="20"/>
        <v>25</v>
      </c>
      <c r="F45" s="18">
        <v>20</v>
      </c>
      <c r="G45" s="19"/>
      <c r="H45" s="20">
        <f t="shared" si="21"/>
        <v>0</v>
      </c>
      <c r="I45" s="18">
        <v>4</v>
      </c>
      <c r="J45" s="19"/>
      <c r="K45" s="20">
        <f t="shared" si="22"/>
        <v>0</v>
      </c>
      <c r="L45" s="18">
        <v>1</v>
      </c>
      <c r="M45" s="19"/>
      <c r="N45" s="20">
        <f t="shared" si="23"/>
        <v>0</v>
      </c>
      <c r="O45" s="18"/>
      <c r="P45" s="19"/>
      <c r="Q45" s="20">
        <f t="shared" si="24"/>
        <v>0</v>
      </c>
      <c r="R45" s="22"/>
      <c r="S45" s="23"/>
      <c r="T45" s="24">
        <f t="shared" si="25"/>
        <v>0</v>
      </c>
      <c r="U45" s="25"/>
      <c r="V45" s="26" t="s">
        <v>34</v>
      </c>
      <c r="W45" s="27" t="str">
        <f t="shared" si="26"/>
        <v>⚠ MISSING PRICE</v>
      </c>
      <c r="X45" s="27" t="str">
        <f t="shared" si="27"/>
        <v>⚠ MISSING ORIGIN</v>
      </c>
      <c r="Y45" s="27" t="str">
        <f t="shared" si="28"/>
        <v>✓ OK</v>
      </c>
      <c r="Z45" s="27" t="str">
        <f t="shared" si="29"/>
        <v>NEEDS REVIEW</v>
      </c>
    </row>
    <row r="46" spans="1:26" ht="19.5" customHeight="1" x14ac:dyDescent="0.25">
      <c r="A46" s="28">
        <v>36</v>
      </c>
      <c r="B46" s="28" t="s">
        <v>103</v>
      </c>
      <c r="C46" s="29" t="s">
        <v>104</v>
      </c>
      <c r="D46" s="30" t="s">
        <v>33</v>
      </c>
      <c r="E46" s="17">
        <f t="shared" si="20"/>
        <v>19</v>
      </c>
      <c r="F46" s="18">
        <v>15</v>
      </c>
      <c r="G46" s="19"/>
      <c r="H46" s="20">
        <f t="shared" si="21"/>
        <v>0</v>
      </c>
      <c r="I46" s="18">
        <v>3</v>
      </c>
      <c r="J46" s="19"/>
      <c r="K46" s="20">
        <f t="shared" si="22"/>
        <v>0</v>
      </c>
      <c r="L46" s="18">
        <v>1</v>
      </c>
      <c r="M46" s="19"/>
      <c r="N46" s="20">
        <f t="shared" si="23"/>
        <v>0</v>
      </c>
      <c r="O46" s="18"/>
      <c r="P46" s="19"/>
      <c r="Q46" s="20">
        <f t="shared" si="24"/>
        <v>0</v>
      </c>
      <c r="R46" s="22"/>
      <c r="S46" s="23"/>
      <c r="T46" s="24">
        <f t="shared" si="25"/>
        <v>0</v>
      </c>
      <c r="U46" s="25"/>
      <c r="V46" s="26" t="s">
        <v>34</v>
      </c>
      <c r="W46" s="27" t="str">
        <f t="shared" si="26"/>
        <v>⚠ MISSING PRICE</v>
      </c>
      <c r="X46" s="27" t="str">
        <f t="shared" si="27"/>
        <v>⚠ MISSING ORIGIN</v>
      </c>
      <c r="Y46" s="27" t="str">
        <f t="shared" si="28"/>
        <v>✓ OK</v>
      </c>
      <c r="Z46" s="27" t="str">
        <f t="shared" si="29"/>
        <v>NEEDS REVIEW</v>
      </c>
    </row>
    <row r="47" spans="1:26" ht="19.5" customHeight="1" x14ac:dyDescent="0.25">
      <c r="A47" s="14">
        <v>37</v>
      </c>
      <c r="B47" s="14" t="s">
        <v>105</v>
      </c>
      <c r="C47" s="15" t="s">
        <v>106</v>
      </c>
      <c r="D47" s="16" t="s">
        <v>33</v>
      </c>
      <c r="E47" s="17">
        <f t="shared" si="20"/>
        <v>35</v>
      </c>
      <c r="F47" s="18">
        <v>25</v>
      </c>
      <c r="G47" s="19"/>
      <c r="H47" s="20">
        <f t="shared" si="21"/>
        <v>0</v>
      </c>
      <c r="I47" s="18">
        <v>5</v>
      </c>
      <c r="J47" s="19"/>
      <c r="K47" s="20">
        <f t="shared" si="22"/>
        <v>0</v>
      </c>
      <c r="L47" s="18">
        <v>2</v>
      </c>
      <c r="M47" s="19"/>
      <c r="N47" s="20">
        <f t="shared" si="23"/>
        <v>0</v>
      </c>
      <c r="O47" s="18">
        <v>3</v>
      </c>
      <c r="P47" s="19"/>
      <c r="Q47" s="20">
        <f t="shared" si="24"/>
        <v>0</v>
      </c>
      <c r="R47" s="22"/>
      <c r="S47" s="23"/>
      <c r="T47" s="24">
        <f t="shared" si="25"/>
        <v>0</v>
      </c>
      <c r="U47" s="25"/>
      <c r="V47" s="26" t="s">
        <v>34</v>
      </c>
      <c r="W47" s="27" t="str">
        <f t="shared" si="26"/>
        <v>⚠ MISSING PRICE</v>
      </c>
      <c r="X47" s="27" t="str">
        <f t="shared" si="27"/>
        <v>⚠ MISSING ORIGIN</v>
      </c>
      <c r="Y47" s="27" t="str">
        <f t="shared" si="28"/>
        <v>✓ OK</v>
      </c>
      <c r="Z47" s="27" t="str">
        <f t="shared" si="29"/>
        <v>NEEDS REVIEW</v>
      </c>
    </row>
    <row r="48" spans="1:26" ht="19.5" customHeight="1" x14ac:dyDescent="0.25">
      <c r="A48" s="28">
        <v>38</v>
      </c>
      <c r="B48" s="28" t="s">
        <v>107</v>
      </c>
      <c r="C48" s="29" t="s">
        <v>108</v>
      </c>
      <c r="D48" s="30" t="s">
        <v>33</v>
      </c>
      <c r="E48" s="17">
        <f t="shared" si="20"/>
        <v>25</v>
      </c>
      <c r="F48" s="18">
        <v>20</v>
      </c>
      <c r="G48" s="19"/>
      <c r="H48" s="20">
        <f t="shared" si="21"/>
        <v>0</v>
      </c>
      <c r="I48" s="18">
        <v>4</v>
      </c>
      <c r="J48" s="19"/>
      <c r="K48" s="20">
        <f t="shared" si="22"/>
        <v>0</v>
      </c>
      <c r="L48" s="18">
        <v>1</v>
      </c>
      <c r="M48" s="19"/>
      <c r="N48" s="20">
        <f t="shared" si="23"/>
        <v>0</v>
      </c>
      <c r="O48" s="18"/>
      <c r="P48" s="19"/>
      <c r="Q48" s="20">
        <f t="shared" si="24"/>
        <v>0</v>
      </c>
      <c r="R48" s="22"/>
      <c r="S48" s="23"/>
      <c r="T48" s="24">
        <f t="shared" si="25"/>
        <v>0</v>
      </c>
      <c r="U48" s="25"/>
      <c r="V48" s="26" t="s">
        <v>34</v>
      </c>
      <c r="W48" s="27" t="str">
        <f t="shared" si="26"/>
        <v>⚠ MISSING PRICE</v>
      </c>
      <c r="X48" s="27" t="str">
        <f t="shared" si="27"/>
        <v>⚠ MISSING ORIGIN</v>
      </c>
      <c r="Y48" s="27" t="str">
        <f t="shared" si="28"/>
        <v>✓ OK</v>
      </c>
      <c r="Z48" s="27" t="str">
        <f t="shared" si="29"/>
        <v>NEEDS REVIEW</v>
      </c>
    </row>
    <row r="49" spans="1:26" ht="19.5" customHeight="1" x14ac:dyDescent="0.25">
      <c r="A49" s="14">
        <v>39</v>
      </c>
      <c r="B49" s="14" t="s">
        <v>109</v>
      </c>
      <c r="C49" s="15" t="s">
        <v>110</v>
      </c>
      <c r="D49" s="16" t="s">
        <v>33</v>
      </c>
      <c r="E49" s="17">
        <f t="shared" si="20"/>
        <v>19</v>
      </c>
      <c r="F49" s="18">
        <v>15</v>
      </c>
      <c r="G49" s="19"/>
      <c r="H49" s="20">
        <f t="shared" si="21"/>
        <v>0</v>
      </c>
      <c r="I49" s="18">
        <v>3</v>
      </c>
      <c r="J49" s="19"/>
      <c r="K49" s="20">
        <f t="shared" si="22"/>
        <v>0</v>
      </c>
      <c r="L49" s="18">
        <v>1</v>
      </c>
      <c r="M49" s="19"/>
      <c r="N49" s="20">
        <f t="shared" si="23"/>
        <v>0</v>
      </c>
      <c r="O49" s="18"/>
      <c r="P49" s="19"/>
      <c r="Q49" s="20">
        <f t="shared" si="24"/>
        <v>0</v>
      </c>
      <c r="R49" s="22"/>
      <c r="S49" s="23"/>
      <c r="T49" s="24">
        <f t="shared" si="25"/>
        <v>0</v>
      </c>
      <c r="U49" s="25"/>
      <c r="V49" s="26" t="s">
        <v>34</v>
      </c>
      <c r="W49" s="27" t="str">
        <f t="shared" si="26"/>
        <v>⚠ MISSING PRICE</v>
      </c>
      <c r="X49" s="27" t="str">
        <f t="shared" si="27"/>
        <v>⚠ MISSING ORIGIN</v>
      </c>
      <c r="Y49" s="27" t="str">
        <f t="shared" si="28"/>
        <v>✓ OK</v>
      </c>
      <c r="Z49" s="27" t="str">
        <f t="shared" si="29"/>
        <v>NEEDS REVIEW</v>
      </c>
    </row>
    <row r="50" spans="1:26" ht="19.5" customHeight="1" x14ac:dyDescent="0.25">
      <c r="A50" s="28">
        <v>40</v>
      </c>
      <c r="B50" s="28" t="s">
        <v>111</v>
      </c>
      <c r="C50" s="29" t="s">
        <v>112</v>
      </c>
      <c r="D50" s="30" t="s">
        <v>33</v>
      </c>
      <c r="E50" s="17">
        <f t="shared" si="20"/>
        <v>25</v>
      </c>
      <c r="F50" s="18">
        <v>20</v>
      </c>
      <c r="G50" s="19"/>
      <c r="H50" s="20">
        <f t="shared" si="21"/>
        <v>0</v>
      </c>
      <c r="I50" s="18">
        <v>4</v>
      </c>
      <c r="J50" s="19"/>
      <c r="K50" s="20">
        <f t="shared" si="22"/>
        <v>0</v>
      </c>
      <c r="L50" s="18">
        <v>1</v>
      </c>
      <c r="M50" s="19"/>
      <c r="N50" s="20">
        <f t="shared" si="23"/>
        <v>0</v>
      </c>
      <c r="O50" s="18"/>
      <c r="P50" s="19"/>
      <c r="Q50" s="20">
        <f t="shared" si="24"/>
        <v>0</v>
      </c>
      <c r="R50" s="22"/>
      <c r="S50" s="23"/>
      <c r="T50" s="24">
        <f t="shared" si="25"/>
        <v>0</v>
      </c>
      <c r="U50" s="25"/>
      <c r="V50" s="26" t="s">
        <v>34</v>
      </c>
      <c r="W50" s="27" t="str">
        <f t="shared" si="26"/>
        <v>⚠ MISSING PRICE</v>
      </c>
      <c r="X50" s="27" t="str">
        <f t="shared" si="27"/>
        <v>⚠ MISSING ORIGIN</v>
      </c>
      <c r="Y50" s="27" t="str">
        <f t="shared" si="28"/>
        <v>✓ OK</v>
      </c>
      <c r="Z50" s="27" t="str">
        <f t="shared" si="29"/>
        <v>NEEDS REVIEW</v>
      </c>
    </row>
    <row r="51" spans="1:26" ht="19.5" customHeight="1" x14ac:dyDescent="0.25">
      <c r="A51" s="14">
        <v>41</v>
      </c>
      <c r="B51" s="14" t="s">
        <v>113</v>
      </c>
      <c r="C51" s="15" t="s">
        <v>114</v>
      </c>
      <c r="D51" s="16" t="s">
        <v>33</v>
      </c>
      <c r="E51" s="17">
        <f t="shared" si="20"/>
        <v>25</v>
      </c>
      <c r="F51" s="18">
        <v>20</v>
      </c>
      <c r="G51" s="19"/>
      <c r="H51" s="20">
        <f t="shared" si="21"/>
        <v>0</v>
      </c>
      <c r="I51" s="18">
        <v>4</v>
      </c>
      <c r="J51" s="19"/>
      <c r="K51" s="20">
        <f t="shared" si="22"/>
        <v>0</v>
      </c>
      <c r="L51" s="18">
        <v>1</v>
      </c>
      <c r="M51" s="19"/>
      <c r="N51" s="20">
        <f t="shared" si="23"/>
        <v>0</v>
      </c>
      <c r="O51" s="18"/>
      <c r="P51" s="19"/>
      <c r="Q51" s="20">
        <f t="shared" si="24"/>
        <v>0</v>
      </c>
      <c r="R51" s="22"/>
      <c r="S51" s="23"/>
      <c r="T51" s="24">
        <f t="shared" si="25"/>
        <v>0</v>
      </c>
      <c r="U51" s="25"/>
      <c r="V51" s="26" t="s">
        <v>34</v>
      </c>
      <c r="W51" s="27" t="str">
        <f t="shared" si="26"/>
        <v>⚠ MISSING PRICE</v>
      </c>
      <c r="X51" s="27" t="str">
        <f t="shared" si="27"/>
        <v>⚠ MISSING ORIGIN</v>
      </c>
      <c r="Y51" s="27" t="str">
        <f t="shared" si="28"/>
        <v>✓ OK</v>
      </c>
      <c r="Z51" s="27" t="str">
        <f t="shared" si="29"/>
        <v>NEEDS REVIEW</v>
      </c>
    </row>
    <row r="52" spans="1:26" ht="19.5" customHeight="1" x14ac:dyDescent="0.25">
      <c r="A52" s="28">
        <v>42</v>
      </c>
      <c r="B52" s="28" t="s">
        <v>115</v>
      </c>
      <c r="C52" s="29" t="s">
        <v>116</v>
      </c>
      <c r="D52" s="30" t="s">
        <v>33</v>
      </c>
      <c r="E52" s="17">
        <f t="shared" si="20"/>
        <v>19</v>
      </c>
      <c r="F52" s="18">
        <v>15</v>
      </c>
      <c r="G52" s="19"/>
      <c r="H52" s="20">
        <f t="shared" si="21"/>
        <v>0</v>
      </c>
      <c r="I52" s="18">
        <v>3</v>
      </c>
      <c r="J52" s="19"/>
      <c r="K52" s="20">
        <f t="shared" si="22"/>
        <v>0</v>
      </c>
      <c r="L52" s="18">
        <v>1</v>
      </c>
      <c r="M52" s="19"/>
      <c r="N52" s="20">
        <f t="shared" si="23"/>
        <v>0</v>
      </c>
      <c r="O52" s="18"/>
      <c r="P52" s="19"/>
      <c r="Q52" s="20">
        <f t="shared" si="24"/>
        <v>0</v>
      </c>
      <c r="R52" s="22"/>
      <c r="S52" s="23"/>
      <c r="T52" s="24">
        <f t="shared" si="25"/>
        <v>0</v>
      </c>
      <c r="U52" s="25"/>
      <c r="V52" s="26" t="s">
        <v>34</v>
      </c>
      <c r="W52" s="27" t="str">
        <f t="shared" si="26"/>
        <v>⚠ MISSING PRICE</v>
      </c>
      <c r="X52" s="27" t="str">
        <f t="shared" si="27"/>
        <v>⚠ MISSING ORIGIN</v>
      </c>
      <c r="Y52" s="27" t="str">
        <f t="shared" si="28"/>
        <v>✓ OK</v>
      </c>
      <c r="Z52" s="27" t="str">
        <f t="shared" si="29"/>
        <v>NEEDS REVIEW</v>
      </c>
    </row>
    <row r="53" spans="1:26" ht="19.5" customHeight="1" x14ac:dyDescent="0.25">
      <c r="A53" s="14">
        <v>43</v>
      </c>
      <c r="B53" s="14" t="s">
        <v>117</v>
      </c>
      <c r="C53" s="15" t="s">
        <v>118</v>
      </c>
      <c r="D53" s="16" t="s">
        <v>33</v>
      </c>
      <c r="E53" s="17">
        <f t="shared" si="20"/>
        <v>25</v>
      </c>
      <c r="F53" s="18">
        <v>20</v>
      </c>
      <c r="G53" s="19"/>
      <c r="H53" s="20">
        <f t="shared" si="21"/>
        <v>0</v>
      </c>
      <c r="I53" s="18">
        <v>4</v>
      </c>
      <c r="J53" s="19"/>
      <c r="K53" s="20">
        <f t="shared" si="22"/>
        <v>0</v>
      </c>
      <c r="L53" s="18">
        <v>1</v>
      </c>
      <c r="M53" s="19"/>
      <c r="N53" s="20">
        <f t="shared" si="23"/>
        <v>0</v>
      </c>
      <c r="O53" s="18"/>
      <c r="P53" s="19"/>
      <c r="Q53" s="20">
        <f t="shared" si="24"/>
        <v>0</v>
      </c>
      <c r="R53" s="22"/>
      <c r="S53" s="23"/>
      <c r="T53" s="24">
        <f t="shared" si="25"/>
        <v>0</v>
      </c>
      <c r="U53" s="25"/>
      <c r="V53" s="26" t="s">
        <v>34</v>
      </c>
      <c r="W53" s="27" t="str">
        <f t="shared" si="26"/>
        <v>⚠ MISSING PRICE</v>
      </c>
      <c r="X53" s="27" t="str">
        <f t="shared" si="27"/>
        <v>⚠ MISSING ORIGIN</v>
      </c>
      <c r="Y53" s="27" t="str">
        <f t="shared" si="28"/>
        <v>✓ OK</v>
      </c>
      <c r="Z53" s="27" t="str">
        <f t="shared" si="29"/>
        <v>NEEDS REVIEW</v>
      </c>
    </row>
    <row r="54" spans="1:26" ht="19.5" customHeight="1" x14ac:dyDescent="0.25">
      <c r="A54" s="28">
        <v>44</v>
      </c>
      <c r="B54" s="28" t="s">
        <v>119</v>
      </c>
      <c r="C54" s="29" t="s">
        <v>120</v>
      </c>
      <c r="D54" s="30" t="s">
        <v>33</v>
      </c>
      <c r="E54" s="17">
        <f t="shared" si="20"/>
        <v>19</v>
      </c>
      <c r="F54" s="18">
        <v>15</v>
      </c>
      <c r="G54" s="19"/>
      <c r="H54" s="20">
        <f t="shared" si="21"/>
        <v>0</v>
      </c>
      <c r="I54" s="18">
        <v>3</v>
      </c>
      <c r="J54" s="19"/>
      <c r="K54" s="20">
        <f t="shared" si="22"/>
        <v>0</v>
      </c>
      <c r="L54" s="18">
        <v>1</v>
      </c>
      <c r="M54" s="19"/>
      <c r="N54" s="20">
        <f t="shared" si="23"/>
        <v>0</v>
      </c>
      <c r="O54" s="18"/>
      <c r="P54" s="19"/>
      <c r="Q54" s="20">
        <f t="shared" si="24"/>
        <v>0</v>
      </c>
      <c r="R54" s="22"/>
      <c r="S54" s="23"/>
      <c r="T54" s="24">
        <f t="shared" si="25"/>
        <v>0</v>
      </c>
      <c r="U54" s="25"/>
      <c r="V54" s="26" t="s">
        <v>34</v>
      </c>
      <c r="W54" s="27" t="str">
        <f t="shared" si="26"/>
        <v>⚠ MISSING PRICE</v>
      </c>
      <c r="X54" s="27" t="str">
        <f t="shared" si="27"/>
        <v>⚠ MISSING ORIGIN</v>
      </c>
      <c r="Y54" s="27" t="str">
        <f t="shared" si="28"/>
        <v>✓ OK</v>
      </c>
      <c r="Z54" s="27" t="str">
        <f t="shared" si="29"/>
        <v>NEEDS REVIEW</v>
      </c>
    </row>
    <row r="55" spans="1:26" ht="19.5" customHeight="1" x14ac:dyDescent="0.25">
      <c r="A55" s="14">
        <v>45</v>
      </c>
      <c r="B55" s="14" t="s">
        <v>121</v>
      </c>
      <c r="C55" s="15" t="s">
        <v>122</v>
      </c>
      <c r="D55" s="16" t="s">
        <v>33</v>
      </c>
      <c r="E55" s="17">
        <f t="shared" si="20"/>
        <v>19</v>
      </c>
      <c r="F55" s="18">
        <v>15</v>
      </c>
      <c r="G55" s="19"/>
      <c r="H55" s="20">
        <f t="shared" si="21"/>
        <v>0</v>
      </c>
      <c r="I55" s="18">
        <v>3</v>
      </c>
      <c r="J55" s="19"/>
      <c r="K55" s="20">
        <f t="shared" si="22"/>
        <v>0</v>
      </c>
      <c r="L55" s="18">
        <v>1</v>
      </c>
      <c r="M55" s="19"/>
      <c r="N55" s="20">
        <f t="shared" si="23"/>
        <v>0</v>
      </c>
      <c r="O55" s="18"/>
      <c r="P55" s="19"/>
      <c r="Q55" s="20">
        <f t="shared" si="24"/>
        <v>0</v>
      </c>
      <c r="R55" s="22"/>
      <c r="S55" s="23"/>
      <c r="T55" s="24">
        <f t="shared" si="25"/>
        <v>0</v>
      </c>
      <c r="U55" s="25"/>
      <c r="V55" s="26" t="s">
        <v>34</v>
      </c>
      <c r="W55" s="27" t="str">
        <f t="shared" si="26"/>
        <v>⚠ MISSING PRICE</v>
      </c>
      <c r="X55" s="27" t="str">
        <f t="shared" si="27"/>
        <v>⚠ MISSING ORIGIN</v>
      </c>
      <c r="Y55" s="27" t="str">
        <f t="shared" si="28"/>
        <v>✓ OK</v>
      </c>
      <c r="Z55" s="27" t="str">
        <f t="shared" si="29"/>
        <v>NEEDS REVIEW</v>
      </c>
    </row>
    <row r="56" spans="1:26" ht="15" customHeight="1" x14ac:dyDescent="0.25">
      <c r="A56" s="93" t="s">
        <v>164</v>
      </c>
      <c r="B56" s="79"/>
      <c r="C56" s="79"/>
      <c r="D56" s="79"/>
      <c r="E56" s="79"/>
      <c r="F56" s="79"/>
      <c r="G56" s="79"/>
      <c r="H56" s="79"/>
      <c r="I56" s="79"/>
      <c r="J56" s="79"/>
      <c r="K56" s="79"/>
      <c r="L56" s="79"/>
      <c r="M56" s="79"/>
      <c r="N56" s="79"/>
      <c r="O56" s="79"/>
      <c r="P56" s="79"/>
      <c r="Q56" s="79"/>
      <c r="R56" s="79"/>
      <c r="S56" s="79"/>
      <c r="T56" s="77"/>
      <c r="U56" s="31"/>
      <c r="V56" s="12" t="s">
        <v>34</v>
      </c>
      <c r="W56" s="39"/>
      <c r="X56" s="39"/>
      <c r="Y56" s="39"/>
      <c r="Z56" s="39"/>
    </row>
    <row r="57" spans="1:26" ht="19.5" customHeight="1" x14ac:dyDescent="0.25">
      <c r="A57" s="14">
        <v>46</v>
      </c>
      <c r="B57" s="14" t="s">
        <v>123</v>
      </c>
      <c r="C57" s="15" t="s">
        <v>124</v>
      </c>
      <c r="D57" s="16" t="s">
        <v>125</v>
      </c>
      <c r="E57" s="17">
        <f t="shared" ref="E57:E69" si="30">SUM(F57,I57,L57,O57)</f>
        <v>30</v>
      </c>
      <c r="F57" s="18">
        <v>30</v>
      </c>
      <c r="G57" s="19"/>
      <c r="H57" s="20">
        <f t="shared" ref="H57:H69" si="31">IFERROR(IF(ISNUMBER(G57),F57*G57,0),0)</f>
        <v>0</v>
      </c>
      <c r="I57" s="18"/>
      <c r="J57" s="19"/>
      <c r="K57" s="20">
        <f t="shared" ref="K57:K69" si="32">IFERROR(IF(ISNUMBER(J57),I57*J57,0),0)</f>
        <v>0</v>
      </c>
      <c r="L57" s="18"/>
      <c r="M57" s="19"/>
      <c r="N57" s="20">
        <f t="shared" ref="N57:N69" si="33">IFERROR(IF(ISNUMBER(M57),L57*M57,0),0)</f>
        <v>0</v>
      </c>
      <c r="O57" s="18"/>
      <c r="P57" s="19"/>
      <c r="Q57" s="20">
        <f t="shared" ref="Q57:Q69" si="34">IFERROR(IF(ISNUMBER(P57),O57*P57,0),0)</f>
        <v>0</v>
      </c>
      <c r="R57" s="22"/>
      <c r="S57" s="23"/>
      <c r="T57" s="24">
        <f t="shared" ref="T57:T69" si="35">SUM(H57,K57,N57,Q57)</f>
        <v>0</v>
      </c>
      <c r="U57" s="25"/>
      <c r="V57" s="26" t="s">
        <v>34</v>
      </c>
      <c r="W57" s="27" t="str">
        <f t="shared" ref="W57:W69" si="36">IF(OR(AND(ISNUMBER(F57),F57&gt;0,OR(G57="",G57=0)),AND(ISNUMBER(I57),I57&gt;0,OR(J57="",J57=0)),AND(ISNUMBER(L57),L57&gt;0,OR(M57="",M57=0)),AND(ISNUMBER(O57),O57&gt;0,OR(P57="",P57=0))),"⚠ MISSING PRICE","OK")</f>
        <v>⚠ MISSING PRICE</v>
      </c>
      <c r="X57" s="27" t="s">
        <v>34</v>
      </c>
      <c r="Y57" s="27" t="str">
        <f t="shared" ref="Y57:Y69" si="37">IF(T57=ROUND(H57+K57+N57+Q57,2),"✓ OK","⚠ CHECK")</f>
        <v>✓ OK</v>
      </c>
      <c r="Z57" s="27" t="str">
        <f t="shared" ref="Z57:Z69" si="38">IF(AND(W57="OK",Y57="✓ OK"),"✓ READY","NEEDS REVIEW")</f>
        <v>NEEDS REVIEW</v>
      </c>
    </row>
    <row r="58" spans="1:26" ht="19.5" customHeight="1" x14ac:dyDescent="0.25">
      <c r="A58" s="28">
        <v>47</v>
      </c>
      <c r="B58" s="28" t="s">
        <v>126</v>
      </c>
      <c r="C58" s="29" t="s">
        <v>127</v>
      </c>
      <c r="D58" s="30" t="s">
        <v>125</v>
      </c>
      <c r="E58" s="17">
        <f t="shared" si="30"/>
        <v>25</v>
      </c>
      <c r="F58" s="18">
        <v>25</v>
      </c>
      <c r="G58" s="19"/>
      <c r="H58" s="20">
        <f t="shared" si="31"/>
        <v>0</v>
      </c>
      <c r="I58" s="18"/>
      <c r="J58" s="19"/>
      <c r="K58" s="20">
        <f t="shared" si="32"/>
        <v>0</v>
      </c>
      <c r="L58" s="18"/>
      <c r="M58" s="19"/>
      <c r="N58" s="20">
        <f t="shared" si="33"/>
        <v>0</v>
      </c>
      <c r="O58" s="18"/>
      <c r="P58" s="19"/>
      <c r="Q58" s="20">
        <f t="shared" si="34"/>
        <v>0</v>
      </c>
      <c r="R58" s="22"/>
      <c r="S58" s="23"/>
      <c r="T58" s="24">
        <f t="shared" si="35"/>
        <v>0</v>
      </c>
      <c r="U58" s="25"/>
      <c r="V58" s="26" t="s">
        <v>34</v>
      </c>
      <c r="W58" s="27" t="str">
        <f t="shared" si="36"/>
        <v>⚠ MISSING PRICE</v>
      </c>
      <c r="X58" s="27" t="s">
        <v>34</v>
      </c>
      <c r="Y58" s="27" t="str">
        <f t="shared" si="37"/>
        <v>✓ OK</v>
      </c>
      <c r="Z58" s="27" t="str">
        <f t="shared" si="38"/>
        <v>NEEDS REVIEW</v>
      </c>
    </row>
    <row r="59" spans="1:26" ht="19.5" customHeight="1" x14ac:dyDescent="0.25">
      <c r="A59" s="14">
        <v>48</v>
      </c>
      <c r="B59" s="14" t="s">
        <v>128</v>
      </c>
      <c r="C59" s="15" t="s">
        <v>129</v>
      </c>
      <c r="D59" s="16" t="s">
        <v>33</v>
      </c>
      <c r="E59" s="17">
        <f t="shared" si="30"/>
        <v>50</v>
      </c>
      <c r="F59" s="18">
        <v>50</v>
      </c>
      <c r="G59" s="19"/>
      <c r="H59" s="20">
        <f t="shared" si="31"/>
        <v>0</v>
      </c>
      <c r="I59" s="18"/>
      <c r="J59" s="19"/>
      <c r="K59" s="20">
        <f t="shared" si="32"/>
        <v>0</v>
      </c>
      <c r="L59" s="18"/>
      <c r="M59" s="19"/>
      <c r="N59" s="20">
        <f t="shared" si="33"/>
        <v>0</v>
      </c>
      <c r="O59" s="18"/>
      <c r="P59" s="19"/>
      <c r="Q59" s="20">
        <f t="shared" si="34"/>
        <v>0</v>
      </c>
      <c r="R59" s="22"/>
      <c r="S59" s="23"/>
      <c r="T59" s="24">
        <f t="shared" si="35"/>
        <v>0</v>
      </c>
      <c r="U59" s="25"/>
      <c r="V59" s="26" t="s">
        <v>34</v>
      </c>
      <c r="W59" s="27" t="str">
        <f t="shared" si="36"/>
        <v>⚠ MISSING PRICE</v>
      </c>
      <c r="X59" s="27" t="s">
        <v>34</v>
      </c>
      <c r="Y59" s="27" t="str">
        <f t="shared" si="37"/>
        <v>✓ OK</v>
      </c>
      <c r="Z59" s="27" t="str">
        <f t="shared" si="38"/>
        <v>NEEDS REVIEW</v>
      </c>
    </row>
    <row r="60" spans="1:26" ht="19.5" customHeight="1" x14ac:dyDescent="0.25">
      <c r="A60" s="28">
        <v>49</v>
      </c>
      <c r="B60" s="28" t="s">
        <v>130</v>
      </c>
      <c r="C60" s="29" t="s">
        <v>131</v>
      </c>
      <c r="D60" s="30" t="s">
        <v>33</v>
      </c>
      <c r="E60" s="17">
        <f t="shared" si="30"/>
        <v>30</v>
      </c>
      <c r="F60" s="18">
        <v>30</v>
      </c>
      <c r="G60" s="19"/>
      <c r="H60" s="20">
        <f t="shared" si="31"/>
        <v>0</v>
      </c>
      <c r="I60" s="18"/>
      <c r="J60" s="19"/>
      <c r="K60" s="20">
        <f t="shared" si="32"/>
        <v>0</v>
      </c>
      <c r="L60" s="18"/>
      <c r="M60" s="19"/>
      <c r="N60" s="20">
        <f t="shared" si="33"/>
        <v>0</v>
      </c>
      <c r="O60" s="18"/>
      <c r="P60" s="19"/>
      <c r="Q60" s="20">
        <f t="shared" si="34"/>
        <v>0</v>
      </c>
      <c r="R60" s="22"/>
      <c r="S60" s="23"/>
      <c r="T60" s="24">
        <f t="shared" si="35"/>
        <v>0</v>
      </c>
      <c r="U60" s="25"/>
      <c r="V60" s="26" t="s">
        <v>34</v>
      </c>
      <c r="W60" s="27" t="str">
        <f t="shared" si="36"/>
        <v>⚠ MISSING PRICE</v>
      </c>
      <c r="X60" s="27" t="s">
        <v>34</v>
      </c>
      <c r="Y60" s="27" t="str">
        <f t="shared" si="37"/>
        <v>✓ OK</v>
      </c>
      <c r="Z60" s="27" t="str">
        <f t="shared" si="38"/>
        <v>NEEDS REVIEW</v>
      </c>
    </row>
    <row r="61" spans="1:26" ht="19.5" customHeight="1" x14ac:dyDescent="0.25">
      <c r="A61" s="14">
        <v>50</v>
      </c>
      <c r="B61" s="14" t="s">
        <v>132</v>
      </c>
      <c r="C61" s="15" t="s">
        <v>133</v>
      </c>
      <c r="D61" s="16" t="s">
        <v>33</v>
      </c>
      <c r="E61" s="17">
        <f t="shared" si="30"/>
        <v>40</v>
      </c>
      <c r="F61" s="18">
        <v>40</v>
      </c>
      <c r="G61" s="19"/>
      <c r="H61" s="20">
        <f t="shared" si="31"/>
        <v>0</v>
      </c>
      <c r="I61" s="18"/>
      <c r="J61" s="19"/>
      <c r="K61" s="20">
        <f t="shared" si="32"/>
        <v>0</v>
      </c>
      <c r="L61" s="18"/>
      <c r="M61" s="19"/>
      <c r="N61" s="20">
        <f t="shared" si="33"/>
        <v>0</v>
      </c>
      <c r="O61" s="18"/>
      <c r="P61" s="19"/>
      <c r="Q61" s="20">
        <f t="shared" si="34"/>
        <v>0</v>
      </c>
      <c r="R61" s="22"/>
      <c r="S61" s="23"/>
      <c r="T61" s="24">
        <f t="shared" si="35"/>
        <v>0</v>
      </c>
      <c r="U61" s="25"/>
      <c r="V61" s="26" t="s">
        <v>34</v>
      </c>
      <c r="W61" s="27" t="str">
        <f t="shared" si="36"/>
        <v>⚠ MISSING PRICE</v>
      </c>
      <c r="X61" s="27" t="s">
        <v>34</v>
      </c>
      <c r="Y61" s="27" t="str">
        <f t="shared" si="37"/>
        <v>✓ OK</v>
      </c>
      <c r="Z61" s="27" t="str">
        <f t="shared" si="38"/>
        <v>NEEDS REVIEW</v>
      </c>
    </row>
    <row r="62" spans="1:26" ht="19.5" customHeight="1" x14ac:dyDescent="0.25">
      <c r="A62" s="28">
        <v>51</v>
      </c>
      <c r="B62" s="28" t="s">
        <v>134</v>
      </c>
      <c r="C62" s="29" t="s">
        <v>135</v>
      </c>
      <c r="D62" s="30" t="s">
        <v>33</v>
      </c>
      <c r="E62" s="17">
        <f t="shared" si="30"/>
        <v>40</v>
      </c>
      <c r="F62" s="18">
        <v>40</v>
      </c>
      <c r="G62" s="19"/>
      <c r="H62" s="20">
        <f t="shared" si="31"/>
        <v>0</v>
      </c>
      <c r="I62" s="18"/>
      <c r="J62" s="19"/>
      <c r="K62" s="20">
        <f t="shared" si="32"/>
        <v>0</v>
      </c>
      <c r="L62" s="18"/>
      <c r="M62" s="19"/>
      <c r="N62" s="20">
        <f t="shared" si="33"/>
        <v>0</v>
      </c>
      <c r="O62" s="18"/>
      <c r="P62" s="19"/>
      <c r="Q62" s="20">
        <f t="shared" si="34"/>
        <v>0</v>
      </c>
      <c r="R62" s="22"/>
      <c r="S62" s="23"/>
      <c r="T62" s="24">
        <f t="shared" si="35"/>
        <v>0</v>
      </c>
      <c r="U62" s="25"/>
      <c r="V62" s="26" t="s">
        <v>34</v>
      </c>
      <c r="W62" s="27" t="str">
        <f t="shared" si="36"/>
        <v>⚠ MISSING PRICE</v>
      </c>
      <c r="X62" s="27" t="s">
        <v>34</v>
      </c>
      <c r="Y62" s="27" t="str">
        <f t="shared" si="37"/>
        <v>✓ OK</v>
      </c>
      <c r="Z62" s="27" t="str">
        <f t="shared" si="38"/>
        <v>NEEDS REVIEW</v>
      </c>
    </row>
    <row r="63" spans="1:26" ht="19.5" customHeight="1" x14ac:dyDescent="0.25">
      <c r="A63" s="14">
        <v>52</v>
      </c>
      <c r="B63" s="14" t="s">
        <v>136</v>
      </c>
      <c r="C63" s="15" t="s">
        <v>137</v>
      </c>
      <c r="D63" s="16" t="s">
        <v>33</v>
      </c>
      <c r="E63" s="17">
        <f t="shared" si="30"/>
        <v>20</v>
      </c>
      <c r="F63" s="18">
        <v>20</v>
      </c>
      <c r="G63" s="19"/>
      <c r="H63" s="20">
        <f t="shared" si="31"/>
        <v>0</v>
      </c>
      <c r="I63" s="18"/>
      <c r="J63" s="19"/>
      <c r="K63" s="20">
        <f t="shared" si="32"/>
        <v>0</v>
      </c>
      <c r="L63" s="18"/>
      <c r="M63" s="19"/>
      <c r="N63" s="20">
        <f t="shared" si="33"/>
        <v>0</v>
      </c>
      <c r="O63" s="18"/>
      <c r="P63" s="19"/>
      <c r="Q63" s="20">
        <f t="shared" si="34"/>
        <v>0</v>
      </c>
      <c r="R63" s="22"/>
      <c r="S63" s="23"/>
      <c r="T63" s="24">
        <f t="shared" si="35"/>
        <v>0</v>
      </c>
      <c r="U63" s="25"/>
      <c r="V63" s="26" t="s">
        <v>34</v>
      </c>
      <c r="W63" s="27" t="str">
        <f t="shared" si="36"/>
        <v>⚠ MISSING PRICE</v>
      </c>
      <c r="X63" s="27" t="s">
        <v>34</v>
      </c>
      <c r="Y63" s="27" t="str">
        <f t="shared" si="37"/>
        <v>✓ OK</v>
      </c>
      <c r="Z63" s="27" t="str">
        <f t="shared" si="38"/>
        <v>NEEDS REVIEW</v>
      </c>
    </row>
    <row r="64" spans="1:26" ht="19.5" customHeight="1" x14ac:dyDescent="0.25">
      <c r="A64" s="28">
        <v>53</v>
      </c>
      <c r="B64" s="28" t="s">
        <v>138</v>
      </c>
      <c r="C64" s="29" t="s">
        <v>139</v>
      </c>
      <c r="D64" s="30" t="s">
        <v>33</v>
      </c>
      <c r="E64" s="17">
        <f t="shared" si="30"/>
        <v>25</v>
      </c>
      <c r="F64" s="18">
        <v>25</v>
      </c>
      <c r="G64" s="19"/>
      <c r="H64" s="20">
        <f t="shared" si="31"/>
        <v>0</v>
      </c>
      <c r="I64" s="18"/>
      <c r="J64" s="19"/>
      <c r="K64" s="20">
        <f t="shared" si="32"/>
        <v>0</v>
      </c>
      <c r="L64" s="18"/>
      <c r="M64" s="19"/>
      <c r="N64" s="20">
        <f t="shared" si="33"/>
        <v>0</v>
      </c>
      <c r="O64" s="18"/>
      <c r="P64" s="19"/>
      <c r="Q64" s="20">
        <f t="shared" si="34"/>
        <v>0</v>
      </c>
      <c r="R64" s="22"/>
      <c r="S64" s="23"/>
      <c r="T64" s="24">
        <f t="shared" si="35"/>
        <v>0</v>
      </c>
      <c r="U64" s="25"/>
      <c r="V64" s="26" t="s">
        <v>34</v>
      </c>
      <c r="W64" s="27" t="str">
        <f t="shared" si="36"/>
        <v>⚠ MISSING PRICE</v>
      </c>
      <c r="X64" s="27" t="s">
        <v>34</v>
      </c>
      <c r="Y64" s="27" t="str">
        <f t="shared" si="37"/>
        <v>✓ OK</v>
      </c>
      <c r="Z64" s="27" t="str">
        <f t="shared" si="38"/>
        <v>NEEDS REVIEW</v>
      </c>
    </row>
    <row r="65" spans="1:26" ht="19.5" customHeight="1" x14ac:dyDescent="0.25">
      <c r="A65" s="14">
        <v>54</v>
      </c>
      <c r="B65" s="14" t="s">
        <v>140</v>
      </c>
      <c r="C65" s="15" t="s">
        <v>141</v>
      </c>
      <c r="D65" s="16" t="s">
        <v>142</v>
      </c>
      <c r="E65" s="17">
        <f t="shared" si="30"/>
        <v>60</v>
      </c>
      <c r="F65" s="18">
        <v>60</v>
      </c>
      <c r="G65" s="19"/>
      <c r="H65" s="20">
        <f t="shared" si="31"/>
        <v>0</v>
      </c>
      <c r="I65" s="18"/>
      <c r="J65" s="19"/>
      <c r="K65" s="20">
        <f t="shared" si="32"/>
        <v>0</v>
      </c>
      <c r="L65" s="18"/>
      <c r="M65" s="19"/>
      <c r="N65" s="20">
        <f t="shared" si="33"/>
        <v>0</v>
      </c>
      <c r="O65" s="18"/>
      <c r="P65" s="19"/>
      <c r="Q65" s="20">
        <f t="shared" si="34"/>
        <v>0</v>
      </c>
      <c r="R65" s="22"/>
      <c r="S65" s="23"/>
      <c r="T65" s="24">
        <f t="shared" si="35"/>
        <v>0</v>
      </c>
      <c r="U65" s="25"/>
      <c r="V65" s="26" t="s">
        <v>34</v>
      </c>
      <c r="W65" s="27" t="str">
        <f t="shared" si="36"/>
        <v>⚠ MISSING PRICE</v>
      </c>
      <c r="X65" s="27" t="s">
        <v>34</v>
      </c>
      <c r="Y65" s="27" t="str">
        <f t="shared" si="37"/>
        <v>✓ OK</v>
      </c>
      <c r="Z65" s="27" t="str">
        <f t="shared" si="38"/>
        <v>NEEDS REVIEW</v>
      </c>
    </row>
    <row r="66" spans="1:26" ht="19.5" customHeight="1" x14ac:dyDescent="0.25">
      <c r="A66" s="28">
        <v>55</v>
      </c>
      <c r="B66" s="28" t="s">
        <v>143</v>
      </c>
      <c r="C66" s="29" t="s">
        <v>144</v>
      </c>
      <c r="D66" s="30" t="s">
        <v>33</v>
      </c>
      <c r="E66" s="17">
        <f t="shared" si="30"/>
        <v>25</v>
      </c>
      <c r="F66" s="18">
        <v>25</v>
      </c>
      <c r="G66" s="19"/>
      <c r="H66" s="20">
        <f t="shared" si="31"/>
        <v>0</v>
      </c>
      <c r="I66" s="18"/>
      <c r="J66" s="19"/>
      <c r="K66" s="20">
        <f t="shared" si="32"/>
        <v>0</v>
      </c>
      <c r="L66" s="18"/>
      <c r="M66" s="19"/>
      <c r="N66" s="20">
        <f t="shared" si="33"/>
        <v>0</v>
      </c>
      <c r="O66" s="18"/>
      <c r="P66" s="19"/>
      <c r="Q66" s="20">
        <f t="shared" si="34"/>
        <v>0</v>
      </c>
      <c r="R66" s="22"/>
      <c r="S66" s="23"/>
      <c r="T66" s="24">
        <f t="shared" si="35"/>
        <v>0</v>
      </c>
      <c r="U66" s="25"/>
      <c r="V66" s="26" t="s">
        <v>34</v>
      </c>
      <c r="W66" s="27" t="str">
        <f t="shared" si="36"/>
        <v>⚠ MISSING PRICE</v>
      </c>
      <c r="X66" s="27" t="s">
        <v>34</v>
      </c>
      <c r="Y66" s="27" t="str">
        <f t="shared" si="37"/>
        <v>✓ OK</v>
      </c>
      <c r="Z66" s="27" t="str">
        <f t="shared" si="38"/>
        <v>NEEDS REVIEW</v>
      </c>
    </row>
    <row r="67" spans="1:26" ht="19.5" customHeight="1" x14ac:dyDescent="0.25">
      <c r="A67" s="14">
        <v>56</v>
      </c>
      <c r="B67" s="14" t="s">
        <v>145</v>
      </c>
      <c r="C67" s="15" t="s">
        <v>146</v>
      </c>
      <c r="D67" s="16" t="s">
        <v>33</v>
      </c>
      <c r="E67" s="17">
        <f t="shared" si="30"/>
        <v>30</v>
      </c>
      <c r="F67" s="18">
        <v>30</v>
      </c>
      <c r="G67" s="19"/>
      <c r="H67" s="20">
        <f t="shared" si="31"/>
        <v>0</v>
      </c>
      <c r="I67" s="18"/>
      <c r="J67" s="19"/>
      <c r="K67" s="20">
        <f t="shared" si="32"/>
        <v>0</v>
      </c>
      <c r="L67" s="18"/>
      <c r="M67" s="19"/>
      <c r="N67" s="20">
        <f t="shared" si="33"/>
        <v>0</v>
      </c>
      <c r="O67" s="18"/>
      <c r="P67" s="19"/>
      <c r="Q67" s="20">
        <f t="shared" si="34"/>
        <v>0</v>
      </c>
      <c r="R67" s="22"/>
      <c r="S67" s="23"/>
      <c r="T67" s="24">
        <f t="shared" si="35"/>
        <v>0</v>
      </c>
      <c r="U67" s="25"/>
      <c r="V67" s="26" t="s">
        <v>34</v>
      </c>
      <c r="W67" s="27" t="str">
        <f t="shared" si="36"/>
        <v>⚠ MISSING PRICE</v>
      </c>
      <c r="X67" s="27" t="s">
        <v>34</v>
      </c>
      <c r="Y67" s="27" t="str">
        <f t="shared" si="37"/>
        <v>✓ OK</v>
      </c>
      <c r="Z67" s="27" t="str">
        <f t="shared" si="38"/>
        <v>NEEDS REVIEW</v>
      </c>
    </row>
    <row r="68" spans="1:26" ht="21" customHeight="1" x14ac:dyDescent="0.25">
      <c r="A68" s="28">
        <v>57</v>
      </c>
      <c r="B68" s="28" t="s">
        <v>147</v>
      </c>
      <c r="C68" s="29" t="s">
        <v>148</v>
      </c>
      <c r="D68" s="30" t="s">
        <v>159</v>
      </c>
      <c r="E68" s="17">
        <f t="shared" si="30"/>
        <v>30</v>
      </c>
      <c r="F68" s="18">
        <v>30</v>
      </c>
      <c r="G68" s="19"/>
      <c r="H68" s="20">
        <f t="shared" si="31"/>
        <v>0</v>
      </c>
      <c r="I68" s="18"/>
      <c r="J68" s="19"/>
      <c r="K68" s="20">
        <f t="shared" si="32"/>
        <v>0</v>
      </c>
      <c r="L68" s="18"/>
      <c r="M68" s="19"/>
      <c r="N68" s="20">
        <f t="shared" si="33"/>
        <v>0</v>
      </c>
      <c r="O68" s="18"/>
      <c r="P68" s="19"/>
      <c r="Q68" s="20">
        <f t="shared" si="34"/>
        <v>0</v>
      </c>
      <c r="R68" s="22"/>
      <c r="S68" s="23"/>
      <c r="T68" s="24">
        <f t="shared" si="35"/>
        <v>0</v>
      </c>
      <c r="U68" s="25"/>
      <c r="V68" s="26" t="s">
        <v>34</v>
      </c>
      <c r="W68" s="27" t="str">
        <f t="shared" si="36"/>
        <v>⚠ MISSING PRICE</v>
      </c>
      <c r="X68" s="27" t="s">
        <v>34</v>
      </c>
      <c r="Y68" s="27" t="str">
        <f t="shared" si="37"/>
        <v>✓ OK</v>
      </c>
      <c r="Z68" s="27" t="str">
        <f t="shared" si="38"/>
        <v>NEEDS REVIEW</v>
      </c>
    </row>
    <row r="69" spans="1:26" ht="24.75" customHeight="1" x14ac:dyDescent="0.25">
      <c r="A69" s="14">
        <v>58</v>
      </c>
      <c r="B69" s="14" t="s">
        <v>149</v>
      </c>
      <c r="C69" s="15" t="s">
        <v>150</v>
      </c>
      <c r="D69" s="16" t="s">
        <v>125</v>
      </c>
      <c r="E69" s="17">
        <f t="shared" si="30"/>
        <v>20</v>
      </c>
      <c r="F69" s="18">
        <v>20</v>
      </c>
      <c r="G69" s="19"/>
      <c r="H69" s="20">
        <f t="shared" si="31"/>
        <v>0</v>
      </c>
      <c r="I69" s="18"/>
      <c r="J69" s="19"/>
      <c r="K69" s="20">
        <f t="shared" si="32"/>
        <v>0</v>
      </c>
      <c r="L69" s="18"/>
      <c r="M69" s="19"/>
      <c r="N69" s="20">
        <f t="shared" si="33"/>
        <v>0</v>
      </c>
      <c r="O69" s="18"/>
      <c r="P69" s="19"/>
      <c r="Q69" s="20">
        <f t="shared" si="34"/>
        <v>0</v>
      </c>
      <c r="R69" s="22"/>
      <c r="S69" s="23"/>
      <c r="T69" s="24">
        <f t="shared" si="35"/>
        <v>0</v>
      </c>
      <c r="U69" s="25"/>
      <c r="V69" s="26" t="s">
        <v>34</v>
      </c>
      <c r="W69" s="27" t="str">
        <f t="shared" si="36"/>
        <v>⚠ MISSING PRICE</v>
      </c>
      <c r="X69" s="27" t="s">
        <v>34</v>
      </c>
      <c r="Y69" s="27" t="str">
        <f t="shared" si="37"/>
        <v>✓ OK</v>
      </c>
      <c r="Z69" s="27" t="str">
        <f t="shared" si="38"/>
        <v>NEEDS REVIEW</v>
      </c>
    </row>
    <row r="70" spans="1:26" ht="15" customHeight="1" x14ac:dyDescent="0.25">
      <c r="A70" s="93" t="s">
        <v>165</v>
      </c>
      <c r="B70" s="79"/>
      <c r="C70" s="79"/>
      <c r="D70" s="79"/>
      <c r="E70" s="79"/>
      <c r="F70" s="79"/>
      <c r="G70" s="79"/>
      <c r="H70" s="79"/>
      <c r="I70" s="79"/>
      <c r="J70" s="79"/>
      <c r="K70" s="79"/>
      <c r="L70" s="79"/>
      <c r="M70" s="79"/>
      <c r="N70" s="79"/>
      <c r="O70" s="79"/>
      <c r="P70" s="79"/>
      <c r="Q70" s="79"/>
      <c r="R70" s="79"/>
      <c r="S70" s="79"/>
      <c r="T70" s="77"/>
      <c r="U70" s="31"/>
      <c r="V70" s="12" t="s">
        <v>34</v>
      </c>
      <c r="W70" s="39"/>
      <c r="X70" s="39"/>
      <c r="Y70" s="39"/>
      <c r="Z70" s="39"/>
    </row>
    <row r="71" spans="1:26" ht="21" customHeight="1" x14ac:dyDescent="0.25">
      <c r="A71" s="14">
        <v>59</v>
      </c>
      <c r="B71" s="14" t="s">
        <v>151</v>
      </c>
      <c r="C71" s="15" t="s">
        <v>152</v>
      </c>
      <c r="D71" s="16" t="s">
        <v>33</v>
      </c>
      <c r="E71" s="17">
        <f t="shared" ref="E71:E74" si="39">SUM(F71,I71,L71,O71)</f>
        <v>75</v>
      </c>
      <c r="F71" s="18">
        <v>75</v>
      </c>
      <c r="G71" s="19"/>
      <c r="H71" s="20">
        <f t="shared" ref="H71:H74" si="40">IFERROR(IF(ISNUMBER(G71),F71*G71,0),0)</f>
        <v>0</v>
      </c>
      <c r="I71" s="18"/>
      <c r="J71" s="19"/>
      <c r="K71" s="20">
        <f t="shared" ref="K71:K74" si="41">IFERROR(IF(ISNUMBER(J71),I71*J71,0),0)</f>
        <v>0</v>
      </c>
      <c r="L71" s="18"/>
      <c r="M71" s="19"/>
      <c r="N71" s="20">
        <f t="shared" ref="N71:N74" si="42">IFERROR(IF(ISNUMBER(M71),L71*M71,0),0)</f>
        <v>0</v>
      </c>
      <c r="O71" s="18"/>
      <c r="P71" s="19"/>
      <c r="Q71" s="20">
        <f t="shared" ref="Q71:Q74" si="43">IFERROR(IF(ISNUMBER(P71),O71*P71,0),0)</f>
        <v>0</v>
      </c>
      <c r="R71" s="22"/>
      <c r="S71" s="23"/>
      <c r="T71" s="24">
        <f t="shared" ref="T71:T74" si="44">SUM(H71,K71,N71,Q71)</f>
        <v>0</v>
      </c>
      <c r="U71" s="25"/>
      <c r="V71" s="26" t="s">
        <v>34</v>
      </c>
      <c r="W71" s="27" t="str">
        <f t="shared" ref="W71:W74" si="45">IF(OR(AND(ISNUMBER(F71),F71&gt;0,OR(G71="",G71=0)),AND(ISNUMBER(I71),I71&gt;0,OR(J71="",J71=0)),AND(ISNUMBER(L71),L71&gt;0,OR(M71="",M71=0)),AND(ISNUMBER(O71),O71&gt;0,OR(P71="",P71=0))),"⚠ MISSING PRICE","OK")</f>
        <v>⚠ MISSING PRICE</v>
      </c>
      <c r="X71" s="27" t="s">
        <v>34</v>
      </c>
      <c r="Y71" s="27" t="str">
        <f t="shared" ref="Y71:Y74" si="46">IF(T71=ROUND(H71+K71+N71+Q71,2),"✓ OK","⚠ CHECK")</f>
        <v>✓ OK</v>
      </c>
      <c r="Z71" s="27" t="str">
        <f t="shared" ref="Z71:Z74" si="47">IF(AND(W71="OK",Y71="✓ OK"),"✓ READY","NEEDS REVIEW")</f>
        <v>NEEDS REVIEW</v>
      </c>
    </row>
    <row r="72" spans="1:26" ht="22.5" customHeight="1" x14ac:dyDescent="0.25">
      <c r="A72" s="28">
        <v>60</v>
      </c>
      <c r="B72" s="28" t="s">
        <v>153</v>
      </c>
      <c r="C72" s="29" t="s">
        <v>154</v>
      </c>
      <c r="D72" s="30" t="s">
        <v>33</v>
      </c>
      <c r="E72" s="17">
        <f t="shared" si="39"/>
        <v>1</v>
      </c>
      <c r="F72" s="18">
        <v>1</v>
      </c>
      <c r="G72" s="19"/>
      <c r="H72" s="20">
        <f t="shared" si="40"/>
        <v>0</v>
      </c>
      <c r="I72" s="18"/>
      <c r="J72" s="19"/>
      <c r="K72" s="20">
        <f t="shared" si="41"/>
        <v>0</v>
      </c>
      <c r="L72" s="18"/>
      <c r="M72" s="19"/>
      <c r="N72" s="20">
        <f t="shared" si="42"/>
        <v>0</v>
      </c>
      <c r="O72" s="18"/>
      <c r="P72" s="19"/>
      <c r="Q72" s="20">
        <f t="shared" si="43"/>
        <v>0</v>
      </c>
      <c r="R72" s="22"/>
      <c r="S72" s="23"/>
      <c r="T72" s="24">
        <f t="shared" si="44"/>
        <v>0</v>
      </c>
      <c r="U72" s="25"/>
      <c r="V72" s="26" t="s">
        <v>34</v>
      </c>
      <c r="W72" s="27" t="str">
        <f t="shared" si="45"/>
        <v>⚠ MISSING PRICE</v>
      </c>
      <c r="X72" s="27" t="s">
        <v>34</v>
      </c>
      <c r="Y72" s="27" t="str">
        <f t="shared" si="46"/>
        <v>✓ OK</v>
      </c>
      <c r="Z72" s="27" t="str">
        <f t="shared" si="47"/>
        <v>NEEDS REVIEW</v>
      </c>
    </row>
    <row r="73" spans="1:26" ht="22.5" customHeight="1" x14ac:dyDescent="0.25">
      <c r="A73" s="14">
        <v>61</v>
      </c>
      <c r="B73" s="14" t="s">
        <v>155</v>
      </c>
      <c r="C73" s="15" t="s">
        <v>156</v>
      </c>
      <c r="D73" s="16" t="s">
        <v>33</v>
      </c>
      <c r="E73" s="17">
        <f t="shared" si="39"/>
        <v>1</v>
      </c>
      <c r="F73" s="18">
        <v>1</v>
      </c>
      <c r="G73" s="19"/>
      <c r="H73" s="20">
        <f t="shared" si="40"/>
        <v>0</v>
      </c>
      <c r="I73" s="18"/>
      <c r="J73" s="19"/>
      <c r="K73" s="20">
        <f t="shared" si="41"/>
        <v>0</v>
      </c>
      <c r="L73" s="18"/>
      <c r="M73" s="19"/>
      <c r="N73" s="20">
        <f t="shared" si="42"/>
        <v>0</v>
      </c>
      <c r="O73" s="18"/>
      <c r="P73" s="19"/>
      <c r="Q73" s="20">
        <f t="shared" si="43"/>
        <v>0</v>
      </c>
      <c r="R73" s="22"/>
      <c r="S73" s="23"/>
      <c r="T73" s="24">
        <f t="shared" si="44"/>
        <v>0</v>
      </c>
      <c r="U73" s="25"/>
      <c r="V73" s="26" t="s">
        <v>34</v>
      </c>
      <c r="W73" s="27" t="str">
        <f t="shared" si="45"/>
        <v>⚠ MISSING PRICE</v>
      </c>
      <c r="X73" s="27" t="s">
        <v>34</v>
      </c>
      <c r="Y73" s="27" t="str">
        <f t="shared" si="46"/>
        <v>✓ OK</v>
      </c>
      <c r="Z73" s="27" t="str">
        <f t="shared" si="47"/>
        <v>NEEDS REVIEW</v>
      </c>
    </row>
    <row r="74" spans="1:26" ht="22.5" customHeight="1" x14ac:dyDescent="0.25">
      <c r="A74" s="28">
        <v>62</v>
      </c>
      <c r="B74" s="28" t="s">
        <v>157</v>
      </c>
      <c r="C74" s="29" t="s">
        <v>158</v>
      </c>
      <c r="D74" s="30" t="s">
        <v>33</v>
      </c>
      <c r="E74" s="17">
        <f t="shared" si="39"/>
        <v>1</v>
      </c>
      <c r="F74" s="18">
        <v>1</v>
      </c>
      <c r="G74" s="19"/>
      <c r="H74" s="20">
        <f t="shared" si="40"/>
        <v>0</v>
      </c>
      <c r="I74" s="18"/>
      <c r="J74" s="19"/>
      <c r="K74" s="20">
        <f t="shared" si="41"/>
        <v>0</v>
      </c>
      <c r="L74" s="18"/>
      <c r="M74" s="19"/>
      <c r="N74" s="20">
        <f t="shared" si="42"/>
        <v>0</v>
      </c>
      <c r="O74" s="18"/>
      <c r="P74" s="19"/>
      <c r="Q74" s="20">
        <f t="shared" si="43"/>
        <v>0</v>
      </c>
      <c r="R74" s="22"/>
      <c r="S74" s="23"/>
      <c r="T74" s="24">
        <f t="shared" si="44"/>
        <v>0</v>
      </c>
      <c r="U74" s="25"/>
      <c r="V74" s="26" t="s">
        <v>34</v>
      </c>
      <c r="W74" s="27" t="str">
        <f t="shared" si="45"/>
        <v>⚠ MISSING PRICE</v>
      </c>
      <c r="X74" s="27" t="s">
        <v>34</v>
      </c>
      <c r="Y74" s="27" t="str">
        <f t="shared" si="46"/>
        <v>✓ OK</v>
      </c>
      <c r="Z74" s="27" t="str">
        <f t="shared" si="47"/>
        <v>NEEDS REVIEW</v>
      </c>
    </row>
    <row r="75" spans="1:26" ht="15.75" customHeight="1" x14ac:dyDescent="0.25">
      <c r="A75" s="39"/>
      <c r="B75" s="39"/>
      <c r="C75" s="39"/>
      <c r="D75" s="39"/>
      <c r="E75" s="39"/>
      <c r="F75" s="39"/>
      <c r="G75" s="39"/>
      <c r="H75" s="39"/>
      <c r="I75" s="39"/>
      <c r="J75" s="39"/>
      <c r="K75" s="39"/>
      <c r="L75" s="39"/>
      <c r="M75" s="39"/>
      <c r="N75" s="39"/>
      <c r="O75" s="39"/>
      <c r="P75" s="39"/>
      <c r="Q75" s="39"/>
      <c r="R75" s="39"/>
      <c r="S75" s="39"/>
      <c r="T75" s="39"/>
      <c r="U75" s="25"/>
      <c r="V75" s="26" t="s">
        <v>34</v>
      </c>
      <c r="W75" s="39"/>
      <c r="X75" s="39"/>
      <c r="Y75" s="39"/>
      <c r="Z75" s="39"/>
    </row>
    <row r="76" spans="1:26" ht="21.75" customHeight="1" x14ac:dyDescent="0.25">
      <c r="A76" s="92" t="s">
        <v>168</v>
      </c>
      <c r="B76" s="79"/>
      <c r="C76" s="79"/>
      <c r="D76" s="77"/>
      <c r="E76" s="32"/>
      <c r="F76" s="32"/>
      <c r="G76" s="39"/>
      <c r="H76" s="33">
        <f>SUM(H8:H74)</f>
        <v>0</v>
      </c>
      <c r="I76" s="34"/>
      <c r="J76" s="39"/>
      <c r="K76" s="35">
        <f>SUM(K8:K74)</f>
        <v>0</v>
      </c>
      <c r="L76" s="32"/>
      <c r="M76" s="39"/>
      <c r="N76" s="35">
        <f>SUM(N8:N74)</f>
        <v>0</v>
      </c>
      <c r="O76" s="32"/>
      <c r="P76" s="39"/>
      <c r="Q76" s="35">
        <f>SUM(Q8:Q74)</f>
        <v>0</v>
      </c>
      <c r="R76" s="32"/>
      <c r="S76" s="32"/>
      <c r="T76" s="36">
        <f>SUM(T8:T74)</f>
        <v>0</v>
      </c>
      <c r="U76" s="32"/>
      <c r="V76" s="32"/>
      <c r="W76" s="37"/>
      <c r="X76" s="37"/>
      <c r="Y76" s="37"/>
      <c r="Z76" s="38" t="str">
        <f>IF(COUNTIF(Z9:Z74,"NEEDS REVIEW")=0,"✓ ALL READY","⚠ "&amp;COUNTIF(Z9:Z74,"NEEDS REVIEW")&amp;" ROWS NEED REVIEW")</f>
        <v>⚠ 62 ROWS NEED REVIEW</v>
      </c>
    </row>
    <row r="77" spans="1:26" ht="15.75" customHeight="1" x14ac:dyDescent="0.25">
      <c r="A77" s="39"/>
      <c r="B77" s="39"/>
      <c r="C77" s="39"/>
      <c r="D77" s="39"/>
      <c r="E77" s="39"/>
      <c r="F77" s="39"/>
      <c r="G77" s="39"/>
      <c r="H77" s="39"/>
      <c r="I77" s="39"/>
      <c r="J77" s="39"/>
      <c r="K77" s="39"/>
      <c r="L77" s="39"/>
      <c r="M77" s="39"/>
      <c r="N77" s="39"/>
      <c r="O77" s="39"/>
      <c r="P77" s="39"/>
      <c r="Q77" s="39"/>
      <c r="R77" s="39"/>
      <c r="S77" s="39"/>
      <c r="T77" s="39"/>
      <c r="U77" s="39"/>
      <c r="V77" s="39"/>
      <c r="W77" s="39"/>
      <c r="X77" s="39"/>
      <c r="Y77" s="39"/>
      <c r="Z77" s="39"/>
    </row>
    <row r="78" spans="1:26" ht="15.75" customHeight="1" x14ac:dyDescent="0.25">
      <c r="A78" s="39"/>
      <c r="B78" s="39"/>
      <c r="C78" s="39"/>
      <c r="D78" s="39"/>
      <c r="E78" s="39"/>
      <c r="F78" s="39"/>
      <c r="G78" s="39"/>
      <c r="H78" s="39"/>
      <c r="I78" s="39"/>
      <c r="J78" s="39"/>
      <c r="K78" s="39"/>
      <c r="L78" s="39"/>
      <c r="M78" s="39"/>
      <c r="N78" s="39"/>
      <c r="O78" s="39"/>
      <c r="P78" s="39"/>
      <c r="Q78" s="39"/>
      <c r="R78" s="39"/>
      <c r="S78" s="39"/>
      <c r="T78" s="39"/>
      <c r="U78" s="39"/>
      <c r="V78" s="39"/>
    </row>
    <row r="79" spans="1:26" ht="15.75" customHeight="1" x14ac:dyDescent="0.25">
      <c r="A79" s="39"/>
      <c r="B79" s="39"/>
      <c r="C79" s="39"/>
      <c r="D79" s="39"/>
      <c r="E79" s="39"/>
      <c r="F79" s="39"/>
      <c r="G79" s="39"/>
      <c r="H79" s="39"/>
      <c r="I79" s="39"/>
      <c r="J79" s="39"/>
      <c r="K79" s="39"/>
      <c r="L79" s="39"/>
      <c r="M79" s="39"/>
      <c r="N79" s="39"/>
      <c r="O79" s="39"/>
      <c r="P79" s="39"/>
      <c r="Q79" s="39"/>
      <c r="R79" s="39"/>
      <c r="S79" s="39"/>
      <c r="T79" s="39"/>
      <c r="U79" s="39"/>
      <c r="V79" s="39"/>
    </row>
    <row r="80" spans="1:26" ht="15.75" customHeight="1" x14ac:dyDescent="0.25">
      <c r="A80" s="39"/>
      <c r="B80" s="39"/>
      <c r="C80" s="39"/>
      <c r="D80" s="39"/>
      <c r="E80" s="39"/>
      <c r="F80" s="39"/>
      <c r="G80" s="39"/>
      <c r="H80" s="39"/>
      <c r="I80" s="39"/>
      <c r="J80" s="39"/>
      <c r="K80" s="39"/>
      <c r="L80" s="39"/>
      <c r="M80" s="39"/>
      <c r="N80" s="39"/>
      <c r="O80" s="39"/>
      <c r="P80" s="39"/>
      <c r="Q80" s="39"/>
      <c r="R80" s="39"/>
      <c r="S80" s="39"/>
      <c r="T80" s="39"/>
      <c r="U80" s="39"/>
      <c r="V80" s="39"/>
    </row>
    <row r="81" spans="1:22" ht="15.75" customHeight="1" x14ac:dyDescent="0.25">
      <c r="A81" s="39"/>
      <c r="B81" s="39"/>
      <c r="C81" s="39"/>
      <c r="D81" s="39"/>
      <c r="E81" s="39"/>
      <c r="F81" s="39"/>
      <c r="G81" s="39"/>
      <c r="H81" s="39"/>
      <c r="I81" s="39"/>
      <c r="J81" s="39"/>
      <c r="K81" s="39"/>
      <c r="L81" s="39"/>
      <c r="M81" s="39"/>
      <c r="N81" s="39"/>
      <c r="O81" s="39"/>
      <c r="P81" s="39"/>
      <c r="Q81" s="39"/>
      <c r="R81" s="39"/>
      <c r="S81" s="39"/>
      <c r="T81" s="39"/>
      <c r="U81" s="39"/>
      <c r="V81" s="39"/>
    </row>
    <row r="82" spans="1:22" ht="15.75" customHeight="1" x14ac:dyDescent="0.25">
      <c r="A82" s="39"/>
      <c r="B82" s="39"/>
      <c r="C82" s="39"/>
      <c r="D82" s="39"/>
      <c r="E82" s="39"/>
      <c r="F82" s="39"/>
      <c r="G82" s="39"/>
      <c r="H82" s="39"/>
      <c r="I82" s="39"/>
      <c r="J82" s="39"/>
      <c r="K82" s="39"/>
      <c r="L82" s="39"/>
      <c r="M82" s="39"/>
      <c r="N82" s="39"/>
      <c r="O82" s="39"/>
      <c r="P82" s="39"/>
      <c r="Q82" s="39"/>
      <c r="R82" s="39"/>
      <c r="S82" s="39"/>
      <c r="T82" s="39"/>
      <c r="U82" s="39"/>
      <c r="V82" s="39"/>
    </row>
    <row r="83" spans="1:22" ht="15.75" customHeight="1" x14ac:dyDescent="0.25">
      <c r="A83" s="39"/>
      <c r="B83" s="39"/>
      <c r="C83" s="39"/>
      <c r="D83" s="39"/>
      <c r="E83" s="39"/>
      <c r="F83" s="39"/>
      <c r="G83" s="39"/>
      <c r="H83" s="39"/>
      <c r="I83" s="39"/>
      <c r="J83" s="39"/>
      <c r="K83" s="39"/>
      <c r="L83" s="39"/>
      <c r="M83" s="39"/>
      <c r="N83" s="39"/>
      <c r="O83" s="39"/>
      <c r="P83" s="39"/>
      <c r="Q83" s="39"/>
      <c r="R83" s="39"/>
      <c r="S83" s="39"/>
      <c r="T83" s="39"/>
      <c r="U83" s="39"/>
      <c r="V83" s="39"/>
    </row>
    <row r="84" spans="1:22" ht="15.75" customHeight="1" x14ac:dyDescent="0.25">
      <c r="A84" s="39"/>
      <c r="B84" s="39"/>
      <c r="C84" s="39"/>
      <c r="D84" s="39"/>
      <c r="E84" s="39"/>
      <c r="F84" s="39"/>
      <c r="G84" s="39"/>
      <c r="H84" s="39"/>
      <c r="I84" s="39"/>
      <c r="J84" s="39"/>
      <c r="K84" s="39"/>
      <c r="L84" s="39"/>
      <c r="M84" s="39"/>
      <c r="N84" s="39"/>
      <c r="O84" s="39"/>
      <c r="P84" s="39"/>
      <c r="Q84" s="39"/>
      <c r="R84" s="39"/>
      <c r="S84" s="39"/>
      <c r="T84" s="39"/>
      <c r="U84" s="39"/>
      <c r="V84" s="39"/>
    </row>
    <row r="85" spans="1:22" ht="15.75" customHeight="1" x14ac:dyDescent="0.25">
      <c r="A85" s="39"/>
      <c r="B85" s="39"/>
      <c r="C85" s="39"/>
      <c r="D85" s="39"/>
      <c r="E85" s="39"/>
      <c r="F85" s="39"/>
      <c r="G85" s="39"/>
      <c r="H85" s="39"/>
      <c r="I85" s="39"/>
      <c r="J85" s="39"/>
      <c r="K85" s="39"/>
      <c r="L85" s="39"/>
      <c r="M85" s="39"/>
      <c r="N85" s="39"/>
      <c r="O85" s="39"/>
      <c r="P85" s="39"/>
      <c r="Q85" s="39"/>
      <c r="R85" s="39"/>
      <c r="S85" s="39"/>
      <c r="T85" s="39"/>
      <c r="U85" s="39"/>
      <c r="V85" s="39"/>
    </row>
    <row r="86" spans="1:22" ht="15.75" customHeight="1" x14ac:dyDescent="0.25">
      <c r="A86" s="39"/>
      <c r="B86" s="39"/>
      <c r="C86" s="39"/>
      <c r="D86" s="39"/>
      <c r="E86" s="39"/>
      <c r="F86" s="39"/>
      <c r="G86" s="39"/>
      <c r="H86" s="39"/>
      <c r="I86" s="39"/>
      <c r="J86" s="39"/>
      <c r="K86" s="39"/>
      <c r="L86" s="39"/>
      <c r="M86" s="39"/>
      <c r="N86" s="39"/>
      <c r="O86" s="39"/>
      <c r="P86" s="39"/>
      <c r="Q86" s="39"/>
      <c r="R86" s="39"/>
      <c r="S86" s="39"/>
      <c r="T86" s="39"/>
      <c r="U86" s="39"/>
      <c r="V86" s="39"/>
    </row>
    <row r="87" spans="1:22" ht="15.75" customHeight="1" x14ac:dyDescent="0.25">
      <c r="A87" s="39"/>
      <c r="B87" s="39"/>
      <c r="C87" s="39"/>
      <c r="D87" s="39"/>
      <c r="E87" s="39"/>
      <c r="F87" s="39"/>
      <c r="G87" s="39"/>
      <c r="H87" s="39"/>
      <c r="I87" s="39"/>
      <c r="J87" s="39"/>
      <c r="K87" s="39"/>
      <c r="L87" s="39"/>
      <c r="M87" s="39"/>
      <c r="N87" s="39"/>
      <c r="O87" s="39"/>
      <c r="P87" s="39"/>
      <c r="Q87" s="39"/>
      <c r="R87" s="39"/>
      <c r="S87" s="39"/>
      <c r="T87" s="39"/>
      <c r="U87" s="39"/>
      <c r="V87" s="39"/>
    </row>
    <row r="88" spans="1:22" ht="15.75" customHeight="1" x14ac:dyDescent="0.25">
      <c r="A88" s="39"/>
      <c r="B88" s="39"/>
      <c r="C88" s="39"/>
      <c r="D88" s="39"/>
      <c r="E88" s="39"/>
      <c r="F88" s="39"/>
      <c r="G88" s="39"/>
      <c r="H88" s="39"/>
      <c r="I88" s="39"/>
      <c r="J88" s="39"/>
      <c r="K88" s="39"/>
      <c r="L88" s="39"/>
      <c r="M88" s="39"/>
      <c r="N88" s="39"/>
      <c r="O88" s="39"/>
      <c r="P88" s="39"/>
      <c r="Q88" s="39"/>
      <c r="R88" s="39"/>
      <c r="S88" s="39"/>
      <c r="T88" s="39"/>
      <c r="U88" s="39"/>
      <c r="V88" s="39"/>
    </row>
    <row r="89" spans="1:22" ht="15.75" customHeight="1" x14ac:dyDescent="0.25"/>
    <row r="90" spans="1:22" ht="15.75" customHeight="1" x14ac:dyDescent="0.25"/>
    <row r="91" spans="1:22" ht="15.75" customHeight="1" x14ac:dyDescent="0.25"/>
    <row r="92" spans="1:22" ht="15.75" customHeight="1" x14ac:dyDescent="0.25"/>
    <row r="93" spans="1:22" ht="15.75" customHeight="1" x14ac:dyDescent="0.25"/>
    <row r="94" spans="1:22" ht="15.75" customHeight="1" x14ac:dyDescent="0.25"/>
    <row r="95" spans="1:22" ht="15.75" customHeight="1" x14ac:dyDescent="0.25"/>
    <row r="96" spans="1:22"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sheetData>
  <mergeCells count="31">
    <mergeCell ref="A76:D76"/>
    <mergeCell ref="A8:T8"/>
    <mergeCell ref="A29:T29"/>
    <mergeCell ref="A38:T38"/>
    <mergeCell ref="A56:T56"/>
    <mergeCell ref="A70:T70"/>
    <mergeCell ref="Z6:Z7"/>
    <mergeCell ref="I5:J5"/>
    <mergeCell ref="K5:N5"/>
    <mergeCell ref="I6:K6"/>
    <mergeCell ref="L6:N6"/>
    <mergeCell ref="O6:Q6"/>
    <mergeCell ref="U6:U7"/>
    <mergeCell ref="V6:V7"/>
    <mergeCell ref="A5:B5"/>
    <mergeCell ref="O5:S5"/>
    <mergeCell ref="W6:W7"/>
    <mergeCell ref="X6:X7"/>
    <mergeCell ref="Y6:Y7"/>
    <mergeCell ref="C5:H5"/>
    <mergeCell ref="E6:E7"/>
    <mergeCell ref="F6:H6"/>
    <mergeCell ref="A1:S1"/>
    <mergeCell ref="A2:S2"/>
    <mergeCell ref="A3:S3"/>
    <mergeCell ref="A4:B4"/>
    <mergeCell ref="I4:J4"/>
    <mergeCell ref="K4:N4"/>
    <mergeCell ref="O4:P4"/>
    <mergeCell ref="Q4:S4"/>
    <mergeCell ref="C4:H4"/>
  </mergeCells>
  <dataValidations count="1">
    <dataValidation type="list" allowBlank="1" sqref="V9:V74" xr:uid="{00000000-0002-0000-0000-000000000000}">
      <formula1>"Yes,No,N/A"</formula1>
    </dataValidation>
  </dataValidations>
  <pageMargins left="0.25" right="0.25" top="0.75" bottom="0.75" header="0.3" footer="0.3"/>
  <pageSetup paperSize="3" scale="8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7FD91A5A9EE04FBCE35FE5EFE5D8C8" ma:contentTypeVersion="13" ma:contentTypeDescription="Create a new document." ma:contentTypeScope="" ma:versionID="80e34cb5ee8999ae935866db4dc2177b">
  <xsd:schema xmlns:xsd="http://www.w3.org/2001/XMLSchema" xmlns:xs="http://www.w3.org/2001/XMLSchema" xmlns:p="http://schemas.microsoft.com/office/2006/metadata/properties" xmlns:ns2="2fffd021-ecbd-4e1e-b987-7bc8e1abcc3f" xmlns:ns3="318365c2-5cf2-4c6c-8ab7-ca34e1c91317" targetNamespace="http://schemas.microsoft.com/office/2006/metadata/properties" ma:root="true" ma:fieldsID="bdcc73ef6b2432abf21c9829c5619eb5" ns2:_="" ns3:_="">
    <xsd:import namespace="2fffd021-ecbd-4e1e-b987-7bc8e1abcc3f"/>
    <xsd:import namespace="318365c2-5cf2-4c6c-8ab7-ca34e1c9131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FolderImage" minOccurs="0"/>
                <xsd:element ref="ns2:lcf76f155ced4ddcb4097134ff3c332f" minOccurs="0"/>
                <xsd:element ref="ns3:TaxCatchAll" minOccurs="0"/>
                <xsd:element ref="ns2:MediaServiceOCR" minOccurs="0"/>
                <xsd:element ref="ns2:Thumbnai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ffd021-ecbd-4e1e-b987-7bc8e1abcc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FolderImage" ma:index="15" nillable="true" ma:displayName="Folder Image" ma:description="Images for each folder" ma:format="Thumbnail" ma:internalName="FolderImag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136bb97-0631-40d9-9647-2864a2266027"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Thumbnail" ma:index="20" nillable="true" ma:displayName="Image" ma:format="Thumbnail" ma:internalName="Thumbnail">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18365c2-5cf2-4c6c-8ab7-ca34e1c9131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425acb1-449f-4d56-b075-439cd729b963}" ma:internalName="TaxCatchAll" ma:showField="CatchAllData" ma:web="318365c2-5cf2-4c6c-8ab7-ca34e1c9131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18365c2-5cf2-4c6c-8ab7-ca34e1c91317" xsi:nil="true"/>
    <lcf76f155ced4ddcb4097134ff3c332f xmlns="2fffd021-ecbd-4e1e-b987-7bc8e1abcc3f">
      <Terms xmlns="http://schemas.microsoft.com/office/infopath/2007/PartnerControls"/>
    </lcf76f155ced4ddcb4097134ff3c332f>
    <Thumbnail xmlns="2fffd021-ecbd-4e1e-b987-7bc8e1abcc3f" xsi:nil="true"/>
    <FolderImage xmlns="2fffd021-ecbd-4e1e-b987-7bc8e1abcc3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BD8509-8901-4896-90F9-37231F34AC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ffd021-ecbd-4e1e-b987-7bc8e1abcc3f"/>
    <ds:schemaRef ds:uri="318365c2-5cf2-4c6c-8ab7-ca34e1c9131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0924662-C65E-4884-8909-204857A7D70C}">
  <ds:schemaRefs>
    <ds:schemaRef ds:uri="http://schemas.microsoft.com/office/2006/metadata/properties"/>
    <ds:schemaRef ds:uri="http://schemas.microsoft.com/office/infopath/2007/PartnerControls"/>
    <ds:schemaRef ds:uri="318365c2-5cf2-4c6c-8ab7-ca34e1c91317"/>
    <ds:schemaRef ds:uri="2fffd021-ecbd-4e1e-b987-7bc8e1abcc3f"/>
  </ds:schemaRefs>
</ds:datastoreItem>
</file>

<file path=customXml/itemProps3.xml><?xml version="1.0" encoding="utf-8"?>
<ds:datastoreItem xmlns:ds="http://schemas.openxmlformats.org/officeDocument/2006/customXml" ds:itemID="{CBFA6F9F-0E10-4194-AC1B-E96B156F6EB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Instructions to Vendor</vt:lpstr>
      <vt:lpstr>Bid Form - Price Schedule</vt:lpstr>
      <vt:lpstr>'Bid Form - Price Schedule'!Print_Area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Lenore Bishop</cp:lastModifiedBy>
  <cp:revision/>
  <cp:lastPrinted>2026-05-13T14:55:25Z</cp:lastPrinted>
  <dcterms:created xsi:type="dcterms:W3CDTF">2026-05-07T21:53:30Z</dcterms:created>
  <dcterms:modified xsi:type="dcterms:W3CDTF">2026-05-13T17:10:49Z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0x0101006E7FD91A5A9EE04FBCE35FE5EFE5D8C8</vt:lpwstr>
  </property>
  <property fmtid="{D5CDD505-2E9C-101B-9397-08002B2CF9AE}" pid="3" name="MediaServiceImageTags">
    <vt:lpwstr/>
  </property>
</Properties>
</file>