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cognc-my.sharepoint.com/personal/cbhouse_greenvillenc_gov/Documents/Pictures/Cheryl's pictures/Personal/Bid Documents/25-26 Bid Documents/"/>
    </mc:Choice>
  </mc:AlternateContent>
  <xr:revisionPtr revIDLastSave="0" documentId="8_{7098FB79-B82A-421A-95B1-DB117D130C79}" xr6:coauthVersionLast="47" xr6:coauthVersionMax="47" xr10:uidLastSave="{00000000-0000-0000-0000-000000000000}"/>
  <bookViews>
    <workbookView xWindow="-120" yWindow="-120" windowWidth="29040" windowHeight="15840" firstSheet="1" activeTab="1" xr2:uid="{7D22791E-831A-454A-B9EF-69558A64B8FF}"/>
  </bookViews>
  <sheets>
    <sheet name="Sheet1" sheetId="1" r:id="rId1"/>
    <sheet name="Base Contract" sheetId="2" r:id="rId2"/>
  </sheets>
  <externalReferences>
    <externalReference r:id="rId3"/>
  </externalReferences>
  <definedNames>
    <definedName name="_15__RCP_Flared_End_section" localSheetId="1">'[1]On Call Task Totals'!#REF!</definedName>
    <definedName name="_15__RCP_Flared_End_section">'[1]On Call Task Totals'!#REF!</definedName>
    <definedName name="_18__RCP_Flared_End_Section" localSheetId="1">'[1]On Call Task Totals'!#REF!</definedName>
    <definedName name="_18__RCP_Flared_End_Section">'[1]On Call Task Totals'!#REF!</definedName>
    <definedName name="_24__RCP_Flared_End_Section" localSheetId="1">'[1]On Call Task Totals'!#REF!</definedName>
    <definedName name="_24__RCP_Flared_End_Section">'[1]On Call Task Totals'!#REF!</definedName>
    <definedName name="_24__Roll_Curb___Gutter" localSheetId="1">'[1]On Call Task Totals'!#REF!</definedName>
    <definedName name="_24__Roll_Curb___Gutter">'[1]On Call Task Totals'!#REF!</definedName>
    <definedName name="_30__RCP_Flared_End_Section" localSheetId="1">'[1]On Call Task Totals'!#REF!</definedName>
    <definedName name="_30__RCP_Flared_End_Section">'[1]On Call Task Totals'!#REF!</definedName>
    <definedName name="_36__RCP_Flared_End_Section" localSheetId="1">'[1]On Call Task Totals'!#REF!</definedName>
    <definedName name="_36__RCP_Flared_End_Section">'[1]On Call Task Totals'!#REF!</definedName>
    <definedName name="_42__RCP_Flared_End_Section" localSheetId="1">'[1]On Call Task Totals'!#REF!</definedName>
    <definedName name="_42__RCP_Flared_End_Section">'[1]On Call Task Totals'!#REF!</definedName>
    <definedName name="_48__RCP_Flared_End_Section" localSheetId="1">'[1]On Call Task Totals'!#REF!</definedName>
    <definedName name="_48__RCP_Flared_End_Section">'[1]On Call Task Totals'!#REF!</definedName>
    <definedName name="_54__RCP_Flared_End_Section" localSheetId="1">'[1]On Call Task Totals'!#REF!</definedName>
    <definedName name="_54__RCP_Flared_End_Section">'[1]On Call Task Totals'!#REF!</definedName>
    <definedName name="_60__RCP_Flared_End_Section" localSheetId="1">'[1]On Call Task Totals'!#REF!</definedName>
    <definedName name="_60__RCP_Flared_End_Section">'[1]On Call Task Totals'!#REF!</definedName>
    <definedName name="_8__HPP" localSheetId="1">'[1]On Call Task Totals'!#REF!</definedName>
    <definedName name="_8__HPP">'[1]On Call Task Totals'!#REF!</definedName>
    <definedName name="_A">'[1]On Call Task Totals'!#REF!</definedName>
    <definedName name="_c">'[1]On Call Task Totals'!#REF!</definedName>
    <definedName name="_E">'[1]On Call Task Totals'!#REF!</definedName>
    <definedName name="_F">'[1]On Call Task Totals'!#REF!</definedName>
    <definedName name="_J">'[1]On Call Task Totals'!#REF!</definedName>
    <definedName name="_R">'[1]On Call Task Totals'!#REF!</definedName>
    <definedName name="_S">'[1]On Call Task Totals'!#REF!</definedName>
    <definedName name="_T">'[1]On Call Task Totals'!#REF!</definedName>
    <definedName name="a">'[1]On Call Task Totals'!#REF!</definedName>
    <definedName name="b">'[1]On Call Task Totals'!#REF!</definedName>
    <definedName name="bid">'[1]On Call Task Totals'!$A$6:$A$146</definedName>
    <definedName name="Delete">'[1]On Call Task Totals'!#REF!</definedName>
    <definedName name="K">'[1]On Call Task Totals'!#REF!</definedName>
    <definedName name="L">'[1]On Call Task Totals'!#REF!</definedName>
    <definedName name="M">'[1]On Call Task Totals'!#REF!</definedName>
    <definedName name="O">'[1]On Call Task Totals'!#REF!</definedName>
    <definedName name="Open_Throat_Basin_W_Manhole_Cover__0___4" localSheetId="1">'[1]On Call Task Totals'!#REF!</definedName>
    <definedName name="Open_Throat_Basin_W_Manhole_Cover__0___4">'[1]On Call Task Totals'!#REF!</definedName>
    <definedName name="Open_Throat_Basin_with_Base___Ring__4__10" localSheetId="1">'[1]On Call Task Totals'!#REF!</definedName>
    <definedName name="Open_Throat_Basin_with_Base___Ring__4__10">'[1]On Call Task Totals'!#REF!</definedName>
    <definedName name="_xlnm.Print_Area" localSheetId="1">'Base Contract'!$A$1:$H$177</definedName>
    <definedName name="Q">'[1]On Call Task Totals'!#REF!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8" i="2" l="1"/>
  <c r="G137" i="2"/>
  <c r="E137" i="2"/>
  <c r="G136" i="2"/>
  <c r="E136" i="2"/>
  <c r="G135" i="2"/>
  <c r="G134" i="2"/>
  <c r="G133" i="2"/>
  <c r="G132" i="2"/>
  <c r="G131" i="2"/>
  <c r="G130" i="2"/>
  <c r="G129" i="2"/>
  <c r="G128" i="2"/>
  <c r="G127" i="2"/>
  <c r="G126" i="2"/>
  <c r="G125" i="2"/>
  <c r="F140" i="2" s="1"/>
  <c r="G111" i="2"/>
  <c r="G110" i="2"/>
  <c r="G109" i="2"/>
  <c r="G108" i="2"/>
  <c r="G107" i="2"/>
  <c r="G106" i="2"/>
  <c r="G105" i="2"/>
  <c r="G104" i="2"/>
  <c r="F113" i="2" s="1"/>
  <c r="G89" i="2"/>
  <c r="E89" i="2"/>
  <c r="G88" i="2"/>
  <c r="G87" i="2"/>
  <c r="G86" i="2"/>
  <c r="G85" i="2"/>
  <c r="G84" i="2"/>
  <c r="G83" i="2"/>
  <c r="G82" i="2"/>
  <c r="F92" i="2" s="1"/>
  <c r="G64" i="2"/>
  <c r="G63" i="2"/>
  <c r="G62" i="2"/>
  <c r="G61" i="2"/>
  <c r="G60" i="2"/>
  <c r="G59" i="2"/>
  <c r="G58" i="2"/>
  <c r="F66" i="2" s="1"/>
  <c r="G11" i="2" l="1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12" i="2"/>
  <c r="F46" i="2" s="1"/>
  <c r="E39" i="2" l="1"/>
  <c r="E40" i="2"/>
  <c r="E41" i="2"/>
  <c r="E42" i="2"/>
</calcChain>
</file>

<file path=xl/sharedStrings.xml><?xml version="1.0" encoding="utf-8"?>
<sst xmlns="http://schemas.openxmlformats.org/spreadsheetml/2006/main" count="200" uniqueCount="70">
  <si>
    <t>SCHEDULE OF QUANTITIES FOR BID</t>
  </si>
  <si>
    <t>2026 Stormwater Repairs Project</t>
  </si>
  <si>
    <t>Owner: City of Greenville</t>
  </si>
  <si>
    <t>The unit prices noted herein shall include installing in place, complete and accepted. Maps for the Base Bid locations and Alternates are listed in Appendix A of the Contract.</t>
  </si>
  <si>
    <t>Base Bid</t>
  </si>
  <si>
    <t>Item No.</t>
  </si>
  <si>
    <t>Item Description</t>
  </si>
  <si>
    <t>Scheduled Quantity</t>
  </si>
  <si>
    <t>Unit</t>
  </si>
  <si>
    <t>Unit price</t>
  </si>
  <si>
    <t>Amount</t>
  </si>
  <si>
    <t>Mobilization (5% Max)</t>
  </si>
  <si>
    <t>LS</t>
  </si>
  <si>
    <t>15" RCP Class III - Less than 40LF</t>
  </si>
  <si>
    <t>LF</t>
  </si>
  <si>
    <t>18" RCP Class III - Less than 40LF</t>
  </si>
  <si>
    <t>24" RCP Class III - Less than 40LF</t>
  </si>
  <si>
    <t>15" RCP Class V - Greater than 40LF</t>
  </si>
  <si>
    <t>15" RCP Class V - Less than 40LF</t>
  </si>
  <si>
    <t>18" RCP Class V - Greater than 40LF</t>
  </si>
  <si>
    <t>18" RCP Class V - Less than 40LF</t>
  </si>
  <si>
    <t>30" ALUMINUM CMP - AASHTO M-196, M-197 - GREATER THAN 40LF</t>
  </si>
  <si>
    <t>CATCH BASIN (0-4')</t>
  </si>
  <si>
    <t>EA</t>
  </si>
  <si>
    <t>BASIN WITH MANHOLE COVER (0-4')</t>
  </si>
  <si>
    <t>CONCRETE PIPE COLLAR - NCDOT STD. DWG. 840.72</t>
  </si>
  <si>
    <t>24" STANDARD CURB &amp; GUTTER</t>
  </si>
  <si>
    <t>36" VALLEY CURB &amp; GUTTER</t>
  </si>
  <si>
    <t>ABC STONE</t>
  </si>
  <si>
    <t>TON</t>
  </si>
  <si>
    <t>RIP RAP - CLASS B</t>
  </si>
  <si>
    <t>#57 STONE</t>
  </si>
  <si>
    <t>SELECT FILL</t>
  </si>
  <si>
    <t>CY</t>
  </si>
  <si>
    <t>GEOTEXTILE FABRIC FOR DRAINAGE - TYPE 2</t>
  </si>
  <si>
    <t>SY</t>
  </si>
  <si>
    <t>3" TYPE S9.5B ASPHALT SURFACE COURSE</t>
  </si>
  <si>
    <t>15" CIPP PIPE LINING - Greater than 50LF</t>
  </si>
  <si>
    <t>18" CIPP PIPE LINING - Greater than 50LF</t>
  </si>
  <si>
    <t>24" CIPP PIPE LINIING - Greater than 50LF</t>
  </si>
  <si>
    <t>CCTV PRE-INSPECTION</t>
  </si>
  <si>
    <t>CCTV POST-INSPECTION</t>
  </si>
  <si>
    <t>EXCAVATION FOR GREENVILLE UTILITIES COMMISSION</t>
  </si>
  <si>
    <t>HR</t>
  </si>
  <si>
    <t>HEAVY PIPE CLEANING</t>
  </si>
  <si>
    <t>PROBE GROUTING/SOIL STABILIATION</t>
  </si>
  <si>
    <t>GAL</t>
  </si>
  <si>
    <t>ROOT CUTTING</t>
  </si>
  <si>
    <t>INLET PROTECTION</t>
  </si>
  <si>
    <t>SEEDING AND MULCHING</t>
  </si>
  <si>
    <t>TRENCH BOX</t>
  </si>
  <si>
    <t>TRAFFIC CONTROL (RESIDENTIAL)</t>
  </si>
  <si>
    <t>DAY</t>
  </si>
  <si>
    <t>Base Bid Total:</t>
  </si>
  <si>
    <t>Alternate #1 Bid Total:</t>
  </si>
  <si>
    <t>15" FES Class V</t>
  </si>
  <si>
    <t>Alternate #2 Bid Total:</t>
  </si>
  <si>
    <t>24" CIPP PIPE LINIING - Less than 50LF</t>
  </si>
  <si>
    <t>Alternate #3 Bid Total:</t>
  </si>
  <si>
    <t>15" CIPP Pipe Lining Greater than 50 LF</t>
  </si>
  <si>
    <t>Alternate #4 Bid Total:</t>
  </si>
  <si>
    <t>Contractor</t>
  </si>
  <si>
    <t>Licence No.</t>
  </si>
  <si>
    <t>Signature</t>
  </si>
  <si>
    <t>Date</t>
  </si>
  <si>
    <t>Bid Opening Date: May 6, 2026 at 2 pm</t>
  </si>
  <si>
    <t>Alternate #1 - South Square Drive (8 Calendar Days)</t>
  </si>
  <si>
    <t>Alternate #2 - Royal Drive (10 Calendar Days)</t>
  </si>
  <si>
    <t>Alternate #3 - Shiloh Drive (7 Calendar Days)</t>
  </si>
  <si>
    <t>Alternate #4 - Oakview Drive (15 Calendar Days)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</si>
</sst>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#,##0.0"/>
    <numFmt numFmtId="165" formatCode="&quot;$&quot;#,##0.00"/>
    <numFmt numFmtId="166" formatCode="0.0"/>
  </numFmts>
  <fonts count="14" x14ac:knownFonts="1">
    <font>
      <sz val="11"/>
      <color theme="1"/>
      <name val="Aptos Narrow"/>
      <family val="2"/>
      <scheme val="minor"/>
    </font>
    <font>
      <b/>
      <sz val="16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4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theme="1"/>
      <name val="Aptos Narrow"/>
      <family val="2"/>
      <scheme val="minor"/>
    </font>
    <font>
      <sz val="14"/>
      <name val="Times New Roman"/>
      <family val="1"/>
    </font>
    <font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2"/>
    <xf numFmtId="3" fontId="2" fillId="0" borderId="0" xfId="2" applyNumberFormat="1"/>
    <xf numFmtId="165" fontId="3" fillId="0" borderId="0" xfId="2" applyNumberFormat="1" applyFont="1"/>
    <xf numFmtId="14" fontId="4" fillId="0" borderId="0" xfId="2" applyNumberFormat="1" applyFont="1"/>
    <xf numFmtId="165" fontId="2" fillId="0" borderId="0" xfId="2" applyNumberFormat="1"/>
    <xf numFmtId="164" fontId="8" fillId="0" borderId="1" xfId="2" applyNumberFormat="1" applyFont="1" applyBorder="1" applyAlignment="1">
      <alignment horizontal="center" vertical="top"/>
    </xf>
    <xf numFmtId="3" fontId="8" fillId="0" borderId="1" xfId="2" applyNumberFormat="1" applyFont="1" applyBorder="1" applyAlignment="1">
      <alignment horizontal="center" vertical="top"/>
    </xf>
    <xf numFmtId="44" fontId="9" fillId="0" borderId="1" xfId="1" applyFont="1" applyBorder="1" applyAlignment="1">
      <alignment horizontal="center" vertical="top"/>
    </xf>
    <xf numFmtId="44" fontId="9" fillId="0" borderId="3" xfId="1" applyFont="1" applyBorder="1" applyAlignment="1">
      <alignment vertical="top"/>
    </xf>
    <xf numFmtId="1" fontId="8" fillId="0" borderId="1" xfId="2" applyNumberFormat="1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/>
    </xf>
    <xf numFmtId="44" fontId="9" fillId="0" borderId="3" xfId="1" applyFont="1" applyBorder="1" applyAlignment="1">
      <alignment horizontal="right" vertical="center"/>
    </xf>
    <xf numFmtId="44" fontId="8" fillId="0" borderId="1" xfId="2" applyNumberFormat="1" applyFont="1" applyBorder="1" applyAlignment="1">
      <alignment horizontal="center" vertical="center"/>
    </xf>
    <xf numFmtId="166" fontId="8" fillId="0" borderId="1" xfId="2" applyNumberFormat="1" applyFont="1" applyBorder="1" applyAlignment="1">
      <alignment horizontal="center" vertical="center"/>
    </xf>
    <xf numFmtId="44" fontId="9" fillId="0" borderId="1" xfId="3" applyFont="1" applyBorder="1" applyAlignment="1">
      <alignment horizontal="center" vertical="center"/>
    </xf>
    <xf numFmtId="44" fontId="8" fillId="0" borderId="1" xfId="3" applyFont="1" applyBorder="1" applyAlignment="1">
      <alignment horizontal="center" vertical="center"/>
    </xf>
    <xf numFmtId="0" fontId="6" fillId="0" borderId="0" xfId="2" applyFont="1" applyAlignment="1">
      <alignment wrapText="1"/>
    </xf>
    <xf numFmtId="0" fontId="7" fillId="0" borderId="0" xfId="2" applyFont="1"/>
    <xf numFmtId="0" fontId="8" fillId="0" borderId="1" xfId="2" applyFont="1" applyBorder="1" applyAlignment="1">
      <alignment horizontal="left" vertical="top" wrapText="1" indent="1"/>
    </xf>
    <xf numFmtId="0" fontId="8" fillId="0" borderId="1" xfId="2" applyFont="1" applyBorder="1" applyAlignment="1">
      <alignment horizontal="left" vertical="center" wrapText="1"/>
    </xf>
    <xf numFmtId="0" fontId="10" fillId="2" borderId="4" xfId="2" applyFont="1" applyFill="1" applyBorder="1" applyAlignment="1">
      <alignment horizontal="center" vertical="center"/>
    </xf>
    <xf numFmtId="0" fontId="10" fillId="2" borderId="5" xfId="2" applyFont="1" applyFill="1" applyBorder="1" applyAlignment="1">
      <alignment horizontal="center" vertical="center"/>
    </xf>
    <xf numFmtId="0" fontId="10" fillId="2" borderId="5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/>
    </xf>
    <xf numFmtId="0" fontId="2" fillId="0" borderId="2" xfId="2" applyBorder="1"/>
    <xf numFmtId="0" fontId="2" fillId="0" borderId="7" xfId="2" applyBorder="1"/>
    <xf numFmtId="0" fontId="2" fillId="0" borderId="2" xfId="2" applyBorder="1" applyAlignment="1">
      <alignment horizontal="center" vertical="center"/>
    </xf>
    <xf numFmtId="0" fontId="10" fillId="0" borderId="0" xfId="2" applyFont="1"/>
    <xf numFmtId="3" fontId="8" fillId="0" borderId="0" xfId="2" applyNumberFormat="1" applyFont="1" applyAlignment="1">
      <alignment horizontal="center"/>
    </xf>
    <xf numFmtId="165" fontId="8" fillId="0" borderId="0" xfId="2" applyNumberFormat="1" applyFont="1" applyAlignment="1">
      <alignment horizontal="center" vertical="top"/>
    </xf>
    <xf numFmtId="165" fontId="10" fillId="0" borderId="0" xfId="2" applyNumberFormat="1" applyFont="1" applyAlignment="1">
      <alignment horizontal="right"/>
    </xf>
    <xf numFmtId="0" fontId="10" fillId="0" borderId="8" xfId="2" applyFont="1" applyBorder="1"/>
    <xf numFmtId="3" fontId="8" fillId="0" borderId="8" xfId="2" applyNumberFormat="1" applyFont="1" applyBorder="1" applyAlignment="1">
      <alignment horizontal="center"/>
    </xf>
    <xf numFmtId="165" fontId="8" fillId="0" borderId="8" xfId="2" applyNumberFormat="1" applyFont="1" applyBorder="1" applyAlignment="1">
      <alignment horizontal="center" vertical="top"/>
    </xf>
    <xf numFmtId="165" fontId="10" fillId="0" borderId="9" xfId="2" applyNumberFormat="1" applyFont="1" applyBorder="1" applyAlignment="1">
      <alignment horizontal="right"/>
    </xf>
    <xf numFmtId="1" fontId="8" fillId="0" borderId="8" xfId="2" applyNumberFormat="1" applyFont="1" applyBorder="1" applyAlignment="1">
      <alignment horizontal="center" vertical="center"/>
    </xf>
    <xf numFmtId="44" fontId="8" fillId="0" borderId="8" xfId="2" applyNumberFormat="1" applyFont="1" applyBorder="1" applyAlignment="1">
      <alignment horizontal="center" vertical="center"/>
    </xf>
    <xf numFmtId="44" fontId="8" fillId="0" borderId="8" xfId="3" applyFont="1" applyBorder="1" applyAlignment="1">
      <alignment horizontal="center" vertical="center"/>
    </xf>
    <xf numFmtId="44" fontId="9" fillId="0" borderId="9" xfId="1" applyFont="1" applyBorder="1" applyAlignment="1">
      <alignment horizontal="right" vertical="center"/>
    </xf>
    <xf numFmtId="0" fontId="8" fillId="0" borderId="2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8" fillId="0" borderId="8" xfId="2" applyFont="1" applyBorder="1" applyAlignment="1">
      <alignment horizontal="left" vertical="center" wrapText="1"/>
    </xf>
    <xf numFmtId="0" fontId="13" fillId="0" borderId="0" xfId="2" applyFont="1" applyAlignment="1">
      <alignment horizontal="right"/>
    </xf>
    <xf numFmtId="0" fontId="1" fillId="0" borderId="0" xfId="2" applyFont="1"/>
    <xf numFmtId="0" fontId="1" fillId="0" borderId="0" xfId="2" applyFont="1" applyAlignment="1">
      <alignment horizontal="right"/>
    </xf>
    <xf numFmtId="165" fontId="8" fillId="0" borderId="0" xfId="2" applyNumberFormat="1" applyFont="1" applyAlignment="1">
      <alignment horizontal="center"/>
    </xf>
    <xf numFmtId="165" fontId="8" fillId="0" borderId="10" xfId="2" applyNumberFormat="1" applyFont="1" applyBorder="1" applyAlignment="1">
      <alignment horizontal="center"/>
    </xf>
    <xf numFmtId="0" fontId="1" fillId="0" borderId="0" xfId="2" applyFont="1"/>
    <xf numFmtId="0" fontId="12" fillId="0" borderId="0" xfId="2" applyFont="1" applyAlignment="1">
      <alignment wrapText="1"/>
    </xf>
    <xf numFmtId="0" fontId="1" fillId="0" borderId="0" xfId="2" applyFont="1" applyAlignment="1">
      <alignment wrapText="1"/>
    </xf>
    <xf numFmtId="0" fontId="5" fillId="0" borderId="0" xfId="2" applyFont="1" applyAlignment="1">
      <alignment horizontal="right"/>
    </xf>
    <xf numFmtId="0" fontId="2" fillId="0" borderId="0" xfId="2"/>
    <xf numFmtId="0" fontId="2" fillId="0" borderId="10" xfId="2" applyBorder="1"/>
  </cellXfs>
  <cellStyles count="4">
    <cellStyle name="Currency" xfId="3" builtinId="4"/>
    <cellStyle name="Currency 2" xfId="1" xr:uid="{D57E031B-2764-4339-8A3A-D077330DD5B1}"/>
    <cellStyle name="Normal" xfId="0" builtinId="0"/>
    <cellStyle name="Normal 2" xfId="2" xr:uid="{45CD382D-C6A3-4716-8914-6F2310B3B9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ognc-my.sharepoint.com/personal/jcmoore_greenvillenc_gov/Documents/2026%20Stormwater/2026_Stormwater_Repair_Project_Estimates_FINAL-%20JCM.XLSx" TargetMode="External"/><Relationship Id="rId1" Type="http://schemas.openxmlformats.org/officeDocument/2006/relationships/externalLinkPath" Target="https://cognc.sharepoint.com/sites/ENG-2026SWRepairProjectTeam/Shared%20Documents/Contracts%20and%20Amendments/Revised%20Addendum%201/2026_Stormwater_Repair_Project_Estimates_FINAL-%20JC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ject Summary"/>
      <sheetName val="On Call Task Totals"/>
      <sheetName val="South Square Dr"/>
      <sheetName val="Royal Dr"/>
      <sheetName val="1300 Oakview Dr"/>
      <sheetName val="Shiloh Dr."/>
      <sheetName val="1101 Wickham Dr"/>
      <sheetName val="Queen Annes Rd."/>
      <sheetName val="Oakview Dr."/>
      <sheetName val="E. 11th St."/>
      <sheetName val="Courthouse Square Sub"/>
      <sheetName val="Wyneston Rd"/>
      <sheetName val="Brookwood Dr"/>
      <sheetName val="S Woodlawn Ave"/>
      <sheetName val="Summer Pl"/>
      <sheetName val="Hemby Ln"/>
      <sheetName val="Jarvis St "/>
      <sheetName val="Lawrence St (STR. DATA)"/>
    </sheetNames>
    <sheetDataSet>
      <sheetData sheetId="0"/>
      <sheetData sheetId="1">
        <row r="2">
          <cell r="A2" t="str">
            <v>Bid Item</v>
          </cell>
        </row>
        <row r="5">
          <cell r="A5" t="str">
            <v>12" RCP Class III - Less than 40LF</v>
          </cell>
          <cell r="B5">
            <v>0</v>
          </cell>
          <cell r="C5" t="str">
            <v>LF</v>
          </cell>
          <cell r="D5"/>
        </row>
        <row r="6">
          <cell r="A6" t="str">
            <v>15" RCP Class III - Greater than 40LF</v>
          </cell>
          <cell r="B6">
            <v>0</v>
          </cell>
          <cell r="C6" t="str">
            <v>LF</v>
          </cell>
          <cell r="D6">
            <v>538</v>
          </cell>
        </row>
        <row r="7">
          <cell r="A7" t="str">
            <v>15" RCP Class III - Less than 40LF</v>
          </cell>
          <cell r="B7">
            <v>133</v>
          </cell>
          <cell r="C7" t="str">
            <v>LF</v>
          </cell>
          <cell r="D7">
            <v>338</v>
          </cell>
        </row>
        <row r="8">
          <cell r="A8" t="str">
            <v>18" RCP Class III - Greater than 40LF</v>
          </cell>
          <cell r="B8">
            <v>0</v>
          </cell>
          <cell r="C8" t="str">
            <v>LF</v>
          </cell>
          <cell r="D8">
            <v>418</v>
          </cell>
        </row>
        <row r="9">
          <cell r="A9" t="str">
            <v>18" RCP Class III - Less than 40LF</v>
          </cell>
          <cell r="B9">
            <v>26</v>
          </cell>
          <cell r="C9" t="str">
            <v>LF</v>
          </cell>
          <cell r="D9">
            <v>413</v>
          </cell>
        </row>
        <row r="10">
          <cell r="A10" t="str">
            <v>24" RCP Class III - Greater than 40LF</v>
          </cell>
          <cell r="B10">
            <v>0</v>
          </cell>
          <cell r="C10" t="str">
            <v>LF</v>
          </cell>
          <cell r="D10"/>
        </row>
        <row r="11">
          <cell r="A11" t="str">
            <v>24" RCP Class III - Less than 40LF</v>
          </cell>
          <cell r="B11">
            <v>41</v>
          </cell>
          <cell r="C11" t="str">
            <v>LF</v>
          </cell>
          <cell r="D11">
            <v>600</v>
          </cell>
        </row>
        <row r="12">
          <cell r="A12" t="str">
            <v>30" RCP Class III - Greater than 40LF</v>
          </cell>
          <cell r="B12">
            <v>0</v>
          </cell>
          <cell r="C12" t="str">
            <v>LF</v>
          </cell>
          <cell r="D12"/>
        </row>
        <row r="13">
          <cell r="A13" t="str">
            <v>30" RCP Class III - Less than 40LF</v>
          </cell>
          <cell r="B13">
            <v>0</v>
          </cell>
          <cell r="C13" t="str">
            <v>LF</v>
          </cell>
          <cell r="D13"/>
        </row>
        <row r="14">
          <cell r="A14" t="str">
            <v>36" RCP Class III - Greater than 40LF</v>
          </cell>
          <cell r="B14">
            <v>0</v>
          </cell>
          <cell r="C14" t="str">
            <v>LF</v>
          </cell>
          <cell r="D14"/>
        </row>
        <row r="15">
          <cell r="A15" t="str">
            <v>36" RCP Class III - Less than 40LF</v>
          </cell>
          <cell r="B15">
            <v>0</v>
          </cell>
          <cell r="C15" t="str">
            <v>LF</v>
          </cell>
          <cell r="D15"/>
        </row>
        <row r="16">
          <cell r="A16" t="str">
            <v>42" RCP Class III - Greater than 40LF</v>
          </cell>
          <cell r="B16">
            <v>0</v>
          </cell>
          <cell r="C16" t="str">
            <v>LF</v>
          </cell>
          <cell r="D16"/>
        </row>
        <row r="17">
          <cell r="A17" t="str">
            <v>42" RCP Class III - Less than 40LF</v>
          </cell>
          <cell r="B17">
            <v>0</v>
          </cell>
          <cell r="C17" t="str">
            <v>LF</v>
          </cell>
          <cell r="D17"/>
        </row>
        <row r="18">
          <cell r="A18" t="str">
            <v>48" RCP Class III</v>
          </cell>
          <cell r="B18">
            <v>0</v>
          </cell>
          <cell r="C18" t="str">
            <v>LF</v>
          </cell>
          <cell r="D18"/>
        </row>
        <row r="19">
          <cell r="A19" t="str">
            <v>54" RCP Class III</v>
          </cell>
          <cell r="B19">
            <v>0</v>
          </cell>
          <cell r="C19" t="str">
            <v>LF</v>
          </cell>
          <cell r="D19"/>
        </row>
        <row r="20">
          <cell r="A20" t="str">
            <v>60" RCP Class III</v>
          </cell>
          <cell r="B20">
            <v>0</v>
          </cell>
          <cell r="C20" t="str">
            <v>LF</v>
          </cell>
          <cell r="D20"/>
        </row>
        <row r="21">
          <cell r="A21" t="str">
            <v>12" RCP Class IV - Greater than 40LF</v>
          </cell>
          <cell r="B21">
            <v>0</v>
          </cell>
          <cell r="C21" t="str">
            <v>LF</v>
          </cell>
          <cell r="D21">
            <v>153</v>
          </cell>
        </row>
        <row r="22">
          <cell r="A22" t="str">
            <v>12" RCP Class IV - Less than 40LF</v>
          </cell>
          <cell r="B22">
            <v>0</v>
          </cell>
          <cell r="C22" t="str">
            <v>LF</v>
          </cell>
          <cell r="D22"/>
        </row>
        <row r="23">
          <cell r="A23" t="str">
            <v>15" RCP Class IV - Greater than 40LF</v>
          </cell>
          <cell r="B23">
            <v>0</v>
          </cell>
          <cell r="C23" t="str">
            <v>LF</v>
          </cell>
          <cell r="D23"/>
        </row>
        <row r="24">
          <cell r="A24" t="str">
            <v>15" RCP Class IV - Less than 40LF</v>
          </cell>
          <cell r="B24">
            <v>0</v>
          </cell>
          <cell r="C24" t="str">
            <v>LF</v>
          </cell>
          <cell r="D24"/>
        </row>
        <row r="25">
          <cell r="A25" t="str">
            <v>18" RCP Class IV - Greater than 40LF</v>
          </cell>
          <cell r="B25">
            <v>0</v>
          </cell>
          <cell r="C25" t="str">
            <v>LF</v>
          </cell>
          <cell r="D25"/>
        </row>
        <row r="26">
          <cell r="A26" t="str">
            <v>18" RCP Class IV - Less than 40LF</v>
          </cell>
          <cell r="B26">
            <v>0</v>
          </cell>
          <cell r="C26" t="str">
            <v>LF</v>
          </cell>
          <cell r="D26"/>
        </row>
        <row r="27">
          <cell r="A27" t="str">
            <v>24" RCP Class IV - Greater than 40LF</v>
          </cell>
          <cell r="B27">
            <v>0</v>
          </cell>
          <cell r="C27" t="str">
            <v>LF</v>
          </cell>
          <cell r="D27"/>
        </row>
        <row r="28">
          <cell r="A28" t="str">
            <v>24" RCP Class IV - Less than 40LF</v>
          </cell>
          <cell r="B28">
            <v>0</v>
          </cell>
          <cell r="C28" t="str">
            <v>LF</v>
          </cell>
          <cell r="D28"/>
        </row>
        <row r="29">
          <cell r="A29" t="str">
            <v>30" RCP Class IV - Greater than 40LF</v>
          </cell>
          <cell r="B29">
            <v>0</v>
          </cell>
          <cell r="C29" t="str">
            <v>LF</v>
          </cell>
          <cell r="D29"/>
        </row>
        <row r="30">
          <cell r="A30" t="str">
            <v>30" RCP Class IV - Less than 40LF</v>
          </cell>
          <cell r="B30">
            <v>0</v>
          </cell>
          <cell r="C30" t="str">
            <v>LF</v>
          </cell>
          <cell r="D30"/>
        </row>
        <row r="31">
          <cell r="A31" t="str">
            <v>36" RCP Class IV - Greater than 40LF</v>
          </cell>
          <cell r="B31">
            <v>0</v>
          </cell>
          <cell r="C31" t="str">
            <v>LF</v>
          </cell>
          <cell r="D31"/>
        </row>
        <row r="32">
          <cell r="A32" t="str">
            <v>36" RCP Class IV - Less than 40LF</v>
          </cell>
          <cell r="B32">
            <v>0</v>
          </cell>
          <cell r="C32" t="str">
            <v>LF</v>
          </cell>
          <cell r="D32"/>
        </row>
        <row r="33">
          <cell r="A33" t="str">
            <v>42" RCP Class IV - Greater than 40LF</v>
          </cell>
          <cell r="B33">
            <v>0</v>
          </cell>
          <cell r="C33" t="str">
            <v>LF</v>
          </cell>
          <cell r="D33"/>
        </row>
        <row r="34">
          <cell r="A34" t="str">
            <v>42" RCP Class IV - Less than 40LF</v>
          </cell>
          <cell r="B34">
            <v>0</v>
          </cell>
          <cell r="C34" t="str">
            <v>LF</v>
          </cell>
          <cell r="D34"/>
        </row>
        <row r="35">
          <cell r="A35" t="str">
            <v>12" RCP Class V - Greater than 40LF</v>
          </cell>
          <cell r="B35">
            <v>0</v>
          </cell>
          <cell r="C35" t="str">
            <v>LF</v>
          </cell>
          <cell r="D35">
            <v>312</v>
          </cell>
        </row>
        <row r="36">
          <cell r="A36" t="str">
            <v>12" RCP Class V - Less than 40LF</v>
          </cell>
          <cell r="B36">
            <v>0</v>
          </cell>
          <cell r="C36" t="str">
            <v>LF</v>
          </cell>
          <cell r="D36"/>
        </row>
        <row r="37">
          <cell r="A37" t="str">
            <v>15" RCP Class V - Greater than 40LF</v>
          </cell>
          <cell r="B37">
            <v>171</v>
          </cell>
          <cell r="C37" t="str">
            <v>LF</v>
          </cell>
          <cell r="D37">
            <v>475</v>
          </cell>
        </row>
        <row r="38">
          <cell r="A38" t="str">
            <v>15" RCP Class V - Less than 40LF</v>
          </cell>
          <cell r="B38">
            <v>266</v>
          </cell>
          <cell r="C38" t="str">
            <v>LF</v>
          </cell>
          <cell r="D38">
            <v>500</v>
          </cell>
        </row>
        <row r="39">
          <cell r="A39" t="str">
            <v>18" RCP Class V - Greater than 40LF</v>
          </cell>
          <cell r="B39">
            <v>316</v>
          </cell>
          <cell r="C39" t="str">
            <v>LF</v>
          </cell>
          <cell r="D39">
            <v>475</v>
          </cell>
        </row>
        <row r="40">
          <cell r="A40" t="str">
            <v>18" RCP Class V - Less than 40LF</v>
          </cell>
          <cell r="B40">
            <v>60</v>
          </cell>
          <cell r="C40" t="str">
            <v>LF</v>
          </cell>
          <cell r="D40">
            <v>500</v>
          </cell>
        </row>
        <row r="41">
          <cell r="A41" t="str">
            <v>24" RCP Class V - Greater than 40LF</v>
          </cell>
          <cell r="B41">
            <v>0</v>
          </cell>
          <cell r="C41" t="str">
            <v>LF</v>
          </cell>
          <cell r="D41">
            <v>725</v>
          </cell>
        </row>
        <row r="42">
          <cell r="A42" t="str">
            <v>24" RCP Class V - Less than 40LF</v>
          </cell>
          <cell r="B42">
            <v>0</v>
          </cell>
          <cell r="C42" t="str">
            <v>LF</v>
          </cell>
          <cell r="D42">
            <v>725</v>
          </cell>
        </row>
        <row r="43">
          <cell r="A43" t="str">
            <v>30" RCP Class V - Greater than 40LF</v>
          </cell>
          <cell r="B43">
            <v>0</v>
          </cell>
          <cell r="C43" t="str">
            <v>LF</v>
          </cell>
          <cell r="D43"/>
        </row>
        <row r="44">
          <cell r="A44" t="str">
            <v>30" RCP Class V - Less than 40LF</v>
          </cell>
          <cell r="B44">
            <v>0</v>
          </cell>
          <cell r="C44" t="str">
            <v>LF</v>
          </cell>
          <cell r="D44"/>
        </row>
        <row r="45">
          <cell r="A45" t="str">
            <v>36" RCP Class V - Greater than 40LF</v>
          </cell>
          <cell r="B45">
            <v>0</v>
          </cell>
          <cell r="C45" t="str">
            <v>LF</v>
          </cell>
          <cell r="D45">
            <v>900</v>
          </cell>
        </row>
        <row r="46">
          <cell r="A46" t="str">
            <v>36" RCP Class V - Less than 40LF</v>
          </cell>
          <cell r="B46">
            <v>0</v>
          </cell>
          <cell r="C46" t="str">
            <v>LF</v>
          </cell>
          <cell r="D46">
            <v>900</v>
          </cell>
        </row>
        <row r="47">
          <cell r="A47" t="str">
            <v>42" RCP Class V - Greater than 40LF</v>
          </cell>
          <cell r="B47">
            <v>0</v>
          </cell>
          <cell r="C47" t="str">
            <v>LF</v>
          </cell>
          <cell r="D47"/>
        </row>
        <row r="48">
          <cell r="A48" t="str">
            <v>42" RCP Class V - Less than 40LF</v>
          </cell>
          <cell r="B48">
            <v>0</v>
          </cell>
          <cell r="C48" t="str">
            <v>LF</v>
          </cell>
          <cell r="D48"/>
        </row>
        <row r="49">
          <cell r="A49" t="str">
            <v>15" CORRIGATED ALUMINUM PIPE (CAP) - AASHTO M196, M197 - Less than 40LF</v>
          </cell>
          <cell r="B49">
            <v>0</v>
          </cell>
          <cell r="C49" t="str">
            <v>LF</v>
          </cell>
          <cell r="D49"/>
        </row>
        <row r="50">
          <cell r="A50" t="str">
            <v>15" CORRIGATED ALUMINUM PIPE (CAP) - AASHTO M196, M197 - Greater than 40LF</v>
          </cell>
          <cell r="B50">
            <v>0</v>
          </cell>
          <cell r="C50" t="str">
            <v>LF</v>
          </cell>
          <cell r="D50"/>
        </row>
        <row r="51">
          <cell r="A51" t="str">
            <v>18" CORRIGATED ALUMINUM PIPE (CAP) - AASHTO M-196, M-197 - Less than 40LF</v>
          </cell>
          <cell r="B51">
            <v>0</v>
          </cell>
          <cell r="C51" t="str">
            <v>LF</v>
          </cell>
          <cell r="D51"/>
        </row>
        <row r="52">
          <cell r="A52" t="str">
            <v>18" CORRIGATED ALUMINUM PIPE (CAP) - AASHTO M-196, M-197 - Greater than 40LF</v>
          </cell>
          <cell r="B52">
            <v>0</v>
          </cell>
          <cell r="C52" t="str">
            <v>LF</v>
          </cell>
          <cell r="D52"/>
        </row>
        <row r="53">
          <cell r="A53" t="str">
            <v>24" CORRIGATED ALUMINUM PIPE (CAP) - AASHTO M-196, M-197 - Less than 40LF</v>
          </cell>
          <cell r="B53">
            <v>0</v>
          </cell>
          <cell r="C53" t="str">
            <v>LF</v>
          </cell>
          <cell r="D53"/>
        </row>
        <row r="54">
          <cell r="A54" t="str">
            <v>24" CORRIGATED ALUMINUM PIPE (CAP) - AASHTO M-196, M-197 - Greater than 40LF</v>
          </cell>
          <cell r="B54">
            <v>0</v>
          </cell>
          <cell r="C54" t="str">
            <v>LF</v>
          </cell>
          <cell r="D54">
            <v>700</v>
          </cell>
        </row>
        <row r="55">
          <cell r="A55" t="str">
            <v>30" CORRIGATED ALUMINUM PIPE (CAP)  - AASHTO M-196, M-197 - Less than 40LF</v>
          </cell>
          <cell r="B55">
            <v>0</v>
          </cell>
          <cell r="C55" t="str">
            <v>LF</v>
          </cell>
          <cell r="D55"/>
        </row>
        <row r="56">
          <cell r="A56" t="str">
            <v>30" CORRIGATED ALUMINUM PIPE (CAP)  - AASHTO M-196, M-197 - Greater than 40LF</v>
          </cell>
          <cell r="B56">
            <v>220</v>
          </cell>
          <cell r="C56" t="str">
            <v>LF</v>
          </cell>
          <cell r="D56">
            <v>700</v>
          </cell>
        </row>
        <row r="57">
          <cell r="A57" t="str">
            <v>30" CORRIGATED ALUMINUM PIPE (CAP) - AASHTO M-196, M-197 - Less than 40LF</v>
          </cell>
          <cell r="B57">
            <v>0</v>
          </cell>
          <cell r="C57" t="str">
            <v>LF</v>
          </cell>
          <cell r="D57">
            <v>700</v>
          </cell>
        </row>
        <row r="58">
          <cell r="A58" t="str">
            <v>36" CORRIGATED ALUMINUM PIPE (CAP) - AASHTO M-196, M-197 - Greater than 40LF</v>
          </cell>
          <cell r="B58">
            <v>0</v>
          </cell>
          <cell r="C58" t="str">
            <v>LF</v>
          </cell>
          <cell r="D58"/>
        </row>
        <row r="59">
          <cell r="A59" t="str">
            <v>72" CORRIGATED ALUMINUM PIPE (CAP) - AASHTO M-196, M-197</v>
          </cell>
          <cell r="B59">
            <v>0</v>
          </cell>
          <cell r="C59" t="str">
            <v>LF</v>
          </cell>
          <cell r="D59"/>
        </row>
        <row r="60">
          <cell r="A60" t="str">
            <v>17x13 Aluminum CMP Arch - AASHTO M196, M197</v>
          </cell>
          <cell r="B60">
            <v>0</v>
          </cell>
          <cell r="C60" t="str">
            <v>LF</v>
          </cell>
          <cell r="D60"/>
        </row>
        <row r="61">
          <cell r="A61" t="str">
            <v>21x15 Aluminum CMP Arch - AASHTO M196, M197</v>
          </cell>
          <cell r="B61">
            <v>0</v>
          </cell>
          <cell r="C61" t="str">
            <v>LF</v>
          </cell>
          <cell r="D61"/>
        </row>
        <row r="62">
          <cell r="A62" t="str">
            <v>24x18 Aluminum CMP Arch - AASHTO M196, M197</v>
          </cell>
          <cell r="B62">
            <v>0</v>
          </cell>
          <cell r="C62" t="str">
            <v xml:space="preserve">LF </v>
          </cell>
          <cell r="D62"/>
        </row>
        <row r="63">
          <cell r="A63" t="str">
            <v>28x20 Aluminum CMP Arch - AASHTO M196, M197</v>
          </cell>
          <cell r="B63">
            <v>0</v>
          </cell>
          <cell r="C63" t="str">
            <v>LF</v>
          </cell>
          <cell r="D63"/>
        </row>
        <row r="64">
          <cell r="A64" t="str">
            <v>35x24 Aluminum CMP Arch - AASHTO M196, M197</v>
          </cell>
          <cell r="B64">
            <v>0</v>
          </cell>
          <cell r="C64" t="str">
            <v>LF</v>
          </cell>
          <cell r="D64"/>
        </row>
        <row r="65">
          <cell r="A65" t="str">
            <v>15" HP Storm Dual Wall Pipe</v>
          </cell>
          <cell r="B65">
            <v>0</v>
          </cell>
          <cell r="C65" t="str">
            <v>LF</v>
          </cell>
          <cell r="D65"/>
        </row>
        <row r="66">
          <cell r="A66" t="str">
            <v>18" HP Storm Dual Wall Pipe</v>
          </cell>
          <cell r="B66">
            <v>0</v>
          </cell>
          <cell r="C66" t="str">
            <v>LF</v>
          </cell>
          <cell r="D66"/>
        </row>
        <row r="67">
          <cell r="A67" t="str">
            <v>24" HP Storm Dual Wall Pipe</v>
          </cell>
          <cell r="B67">
            <v>0</v>
          </cell>
          <cell r="C67" t="str">
            <v>LF</v>
          </cell>
          <cell r="D67"/>
        </row>
        <row r="68">
          <cell r="A68" t="str">
            <v>30" HP Storm Dual Wall Pipe</v>
          </cell>
          <cell r="B68">
            <v>0</v>
          </cell>
          <cell r="C68" t="str">
            <v>LF</v>
          </cell>
          <cell r="D68"/>
        </row>
        <row r="69">
          <cell r="A69" t="str">
            <v>36" HP Storm Dual Wall Pipe</v>
          </cell>
          <cell r="B69">
            <v>0</v>
          </cell>
          <cell r="C69" t="str">
            <v>LF</v>
          </cell>
          <cell r="D69"/>
        </row>
        <row r="70">
          <cell r="A70" t="str">
            <v xml:space="preserve">6" PVC Fittings </v>
          </cell>
          <cell r="B70">
            <v>0</v>
          </cell>
          <cell r="C70" t="str">
            <v>EA</v>
          </cell>
          <cell r="D70">
            <v>75</v>
          </cell>
        </row>
        <row r="71">
          <cell r="A71" t="str">
            <v>6" PVC Drain Pipe - Schedule 40</v>
          </cell>
          <cell r="B71">
            <v>0</v>
          </cell>
          <cell r="C71" t="str">
            <v>LF</v>
          </cell>
          <cell r="D71">
            <v>25</v>
          </cell>
        </row>
        <row r="72">
          <cell r="A72" t="str">
            <v>Catch Basin (0 - 4')</v>
          </cell>
          <cell r="B72">
            <v>8</v>
          </cell>
          <cell r="C72" t="str">
            <v>EA</v>
          </cell>
          <cell r="D72">
            <v>8450</v>
          </cell>
        </row>
        <row r="73">
          <cell r="A73" t="str">
            <v>Catch Basin (4'-10')</v>
          </cell>
          <cell r="B73">
            <v>0</v>
          </cell>
          <cell r="C73" t="str">
            <v>EA</v>
          </cell>
          <cell r="D73">
            <v>16750</v>
          </cell>
        </row>
        <row r="74">
          <cell r="A74" t="str">
            <v>Catch Basin - Frame-Grt-Hood (Excl. Str.)</v>
          </cell>
          <cell r="B74">
            <v>0</v>
          </cell>
          <cell r="C74" t="str">
            <v>EA</v>
          </cell>
          <cell r="D74"/>
        </row>
        <row r="75">
          <cell r="A75" t="str">
            <v>Drop Inlet (0 - 4')</v>
          </cell>
          <cell r="B75">
            <v>0</v>
          </cell>
          <cell r="C75" t="str">
            <v>EA</v>
          </cell>
          <cell r="D75">
            <v>15750</v>
          </cell>
        </row>
        <row r="76">
          <cell r="A76" t="str">
            <v>Drop Inlet (4'-10')</v>
          </cell>
          <cell r="B76">
            <v>0</v>
          </cell>
          <cell r="C76" t="str">
            <v>EA</v>
          </cell>
          <cell r="D76"/>
        </row>
        <row r="77">
          <cell r="A77" t="str">
            <v>Basin With Manhole Cover (0 - 4')</v>
          </cell>
          <cell r="B77">
            <v>5</v>
          </cell>
          <cell r="C77" t="str">
            <v>EA</v>
          </cell>
          <cell r="D77">
            <v>9100</v>
          </cell>
        </row>
        <row r="78">
          <cell r="A78" t="str">
            <v>Basin W/Manhole Cover (4' - 10')</v>
          </cell>
          <cell r="B78">
            <v>0</v>
          </cell>
          <cell r="C78" t="str">
            <v>EA</v>
          </cell>
          <cell r="D78"/>
        </row>
        <row r="79">
          <cell r="A79" t="str">
            <v>SIPP Joint Repair</v>
          </cell>
          <cell r="B79">
            <v>0</v>
          </cell>
          <cell r="C79" t="str">
            <v>EA</v>
          </cell>
          <cell r="D79">
            <v>1000</v>
          </cell>
        </row>
        <row r="80">
          <cell r="A80" t="str">
            <v xml:space="preserve">CIPP Sectional Repair 15" Dia. </v>
          </cell>
          <cell r="B80">
            <v>0</v>
          </cell>
          <cell r="C80" t="str">
            <v>EA</v>
          </cell>
          <cell r="D80">
            <v>1500</v>
          </cell>
        </row>
        <row r="81">
          <cell r="A81" t="str">
            <v xml:space="preserve">CIPP Sectional Repair 18" Dia. </v>
          </cell>
          <cell r="B81">
            <v>0</v>
          </cell>
          <cell r="C81" t="str">
            <v>EA</v>
          </cell>
          <cell r="D81">
            <v>1800</v>
          </cell>
        </row>
        <row r="82">
          <cell r="A82" t="str">
            <v xml:space="preserve">CIPP Sectional Repair  24" Dia. </v>
          </cell>
          <cell r="B82">
            <v>0</v>
          </cell>
          <cell r="C82" t="str">
            <v>EA</v>
          </cell>
          <cell r="D82">
            <v>2200</v>
          </cell>
        </row>
        <row r="83">
          <cell r="A83" t="str">
            <v>CIPP Sectional Repair 36" Dia.</v>
          </cell>
          <cell r="B83">
            <v>0</v>
          </cell>
          <cell r="C83" t="str">
            <v>EA</v>
          </cell>
          <cell r="D83">
            <v>2500</v>
          </cell>
        </row>
        <row r="84">
          <cell r="A84" t="str">
            <v>4" Sidewalk</v>
          </cell>
          <cell r="B84">
            <v>0</v>
          </cell>
          <cell r="C84" t="str">
            <v>SY</v>
          </cell>
          <cell r="D84">
            <v>65</v>
          </cell>
        </row>
        <row r="85">
          <cell r="A85" t="str">
            <v>Concrete Driveway Apron</v>
          </cell>
          <cell r="B85">
            <v>0</v>
          </cell>
          <cell r="C85" t="str">
            <v>SY</v>
          </cell>
          <cell r="D85">
            <v>250</v>
          </cell>
        </row>
        <row r="86">
          <cell r="A86" t="str">
            <v>Miscellaneous Concrete Work</v>
          </cell>
          <cell r="B86">
            <v>0</v>
          </cell>
          <cell r="C86" t="str">
            <v>CY</v>
          </cell>
          <cell r="D86">
            <v>500</v>
          </cell>
        </row>
        <row r="87">
          <cell r="A87" t="str">
            <v>Concrete Pipe Collar - NCDOT Std. Dwg. 840.72</v>
          </cell>
          <cell r="B87">
            <v>2</v>
          </cell>
          <cell r="C87" t="str">
            <v>EA</v>
          </cell>
          <cell r="D87">
            <v>2850</v>
          </cell>
        </row>
        <row r="88">
          <cell r="A88" t="str">
            <v>24" Standard Curb &amp; Gutter</v>
          </cell>
          <cell r="B88">
            <v>120</v>
          </cell>
          <cell r="C88" t="str">
            <v>LF</v>
          </cell>
          <cell r="D88">
            <v>49</v>
          </cell>
        </row>
        <row r="89">
          <cell r="A89" t="str">
            <v>36" Standard Curb &amp; Gutter</v>
          </cell>
          <cell r="B89">
            <v>0</v>
          </cell>
          <cell r="C89" t="str">
            <v>LF</v>
          </cell>
          <cell r="D89"/>
        </row>
        <row r="90">
          <cell r="A90" t="str">
            <v>36" Valley Curb &amp; Gutter</v>
          </cell>
          <cell r="B90">
            <v>5</v>
          </cell>
          <cell r="C90" t="str">
            <v>LF</v>
          </cell>
          <cell r="D90">
            <v>56</v>
          </cell>
        </row>
        <row r="91">
          <cell r="A91" t="str">
            <v>ABC Stone</v>
          </cell>
          <cell r="B91">
            <v>248</v>
          </cell>
          <cell r="C91" t="str">
            <v>TN</v>
          </cell>
          <cell r="D91">
            <v>80</v>
          </cell>
        </row>
        <row r="92">
          <cell r="A92" t="str">
            <v xml:space="preserve">Rip Rap - Class B </v>
          </cell>
          <cell r="B92">
            <v>4</v>
          </cell>
          <cell r="C92" t="str">
            <v>TN</v>
          </cell>
          <cell r="D92">
            <v>125</v>
          </cell>
        </row>
        <row r="93">
          <cell r="A93" t="str">
            <v>#57 Stone</v>
          </cell>
          <cell r="B93">
            <v>84</v>
          </cell>
          <cell r="C93" t="str">
            <v>TN</v>
          </cell>
          <cell r="D93">
            <v>56</v>
          </cell>
        </row>
        <row r="94">
          <cell r="A94" t="str">
            <v>Select Fill</v>
          </cell>
          <cell r="B94">
            <v>729</v>
          </cell>
          <cell r="C94" t="str">
            <v>CY</v>
          </cell>
          <cell r="D94">
            <v>47</v>
          </cell>
        </row>
        <row r="95">
          <cell r="A95" t="str">
            <v>1/4" Hardware Cloth</v>
          </cell>
          <cell r="B95">
            <v>0</v>
          </cell>
          <cell r="C95" t="str">
            <v>LF</v>
          </cell>
          <cell r="D95">
            <v>15</v>
          </cell>
        </row>
        <row r="96">
          <cell r="A96" t="str">
            <v>Sediment Control Stone - #57 Stone</v>
          </cell>
          <cell r="B96">
            <v>0</v>
          </cell>
          <cell r="C96" t="str">
            <v>TN</v>
          </cell>
          <cell r="D96">
            <v>75</v>
          </cell>
        </row>
        <row r="97">
          <cell r="A97" t="str">
            <v>Geotextile Fabric for Drainage - Type 2</v>
          </cell>
          <cell r="B97">
            <v>8</v>
          </cell>
          <cell r="C97" t="str">
            <v>SY</v>
          </cell>
          <cell r="D97">
            <v>20</v>
          </cell>
        </row>
        <row r="98">
          <cell r="A98" t="str">
            <v>3" Type S9.5B Asphalt Surface Coarse</v>
          </cell>
          <cell r="B98">
            <v>119</v>
          </cell>
          <cell r="C98" t="str">
            <v>TN</v>
          </cell>
          <cell r="D98">
            <v>455</v>
          </cell>
        </row>
        <row r="99">
          <cell r="A99" t="str">
            <v>Asphalt Concrete Surface Coarse, Type S9.5B</v>
          </cell>
          <cell r="B99">
            <v>0</v>
          </cell>
          <cell r="C99" t="str">
            <v>TN</v>
          </cell>
          <cell r="D99"/>
        </row>
        <row r="100">
          <cell r="A100" t="str">
            <v>Asphalt Concrete Wedging Coarse, Type S9.5B</v>
          </cell>
          <cell r="B100">
            <v>0</v>
          </cell>
          <cell r="C100" t="str">
            <v>TN</v>
          </cell>
          <cell r="D100"/>
        </row>
        <row r="101">
          <cell r="A101" t="str">
            <v>Mill Asphalt Pavement To 1.5" Depth</v>
          </cell>
          <cell r="B101">
            <v>0</v>
          </cell>
          <cell r="C101" t="str">
            <v>SY</v>
          </cell>
          <cell r="D101"/>
        </row>
        <row r="102">
          <cell r="A102" t="str">
            <v>Remove and Dispose of Asphalt Pavement</v>
          </cell>
          <cell r="B102">
            <v>0</v>
          </cell>
          <cell r="C102" t="str">
            <v>SY</v>
          </cell>
          <cell r="D102"/>
        </row>
        <row r="103">
          <cell r="A103" t="str">
            <v>Remove and Dispose of Concrete Driveway, Sidewalks, C&amp;G</v>
          </cell>
          <cell r="B103">
            <v>0</v>
          </cell>
          <cell r="C103" t="str">
            <v>SY</v>
          </cell>
          <cell r="D103"/>
        </row>
        <row r="104">
          <cell r="A104" t="str">
            <v xml:space="preserve">Remove and Replace Wood Fence </v>
          </cell>
          <cell r="B104">
            <v>0</v>
          </cell>
          <cell r="C104" t="str">
            <v>LF</v>
          </cell>
          <cell r="D104"/>
        </row>
        <row r="105">
          <cell r="A105" t="str">
            <v>Remove and Replace Chain Link Fencing</v>
          </cell>
          <cell r="B105">
            <v>0</v>
          </cell>
          <cell r="C105" t="str">
            <v>LF</v>
          </cell>
          <cell r="D105"/>
        </row>
        <row r="106">
          <cell r="A106" t="str">
            <v>Construction Fencing and/or Tree Protection Fencing</v>
          </cell>
          <cell r="B106">
            <v>0</v>
          </cell>
          <cell r="C106" t="str">
            <v>LF</v>
          </cell>
          <cell r="D106"/>
        </row>
        <row r="107">
          <cell r="A107" t="str">
            <v>15" CIPP Pipe Lining Less than 50 LF</v>
          </cell>
          <cell r="B107">
            <v>0</v>
          </cell>
          <cell r="C107" t="str">
            <v>LF</v>
          </cell>
          <cell r="D107">
            <v>281</v>
          </cell>
        </row>
        <row r="108">
          <cell r="A108" t="str">
            <v>18" CIPP Pipe Lining Less than 50 LF</v>
          </cell>
          <cell r="B108">
            <v>0</v>
          </cell>
          <cell r="C108" t="str">
            <v>LF</v>
          </cell>
          <cell r="D108">
            <v>290</v>
          </cell>
        </row>
        <row r="109">
          <cell r="A109" t="str">
            <v xml:space="preserve">12" CIPP Pipe Lining </v>
          </cell>
          <cell r="B109">
            <v>0</v>
          </cell>
          <cell r="C109" t="str">
            <v>LF</v>
          </cell>
          <cell r="D109"/>
        </row>
        <row r="110">
          <cell r="A110" t="str">
            <v>15" CIPP Pipe Lining Greater than 50 LF</v>
          </cell>
          <cell r="B110">
            <v>90</v>
          </cell>
          <cell r="C110" t="str">
            <v>LF</v>
          </cell>
          <cell r="D110">
            <v>225</v>
          </cell>
        </row>
        <row r="111">
          <cell r="A111" t="str">
            <v>18" CIPP Pipe Lining  Greater than 50 LF</v>
          </cell>
          <cell r="B111">
            <v>170</v>
          </cell>
          <cell r="C111" t="str">
            <v>LF</v>
          </cell>
          <cell r="D111">
            <v>230</v>
          </cell>
        </row>
        <row r="112">
          <cell r="A112" t="str">
            <v>24" CIPP Pipe Lining Greater than 50 LF</v>
          </cell>
          <cell r="B112">
            <v>40</v>
          </cell>
          <cell r="C112" t="str">
            <v>LF</v>
          </cell>
          <cell r="D112">
            <v>248</v>
          </cell>
        </row>
        <row r="113">
          <cell r="A113" t="str">
            <v xml:space="preserve">30" CIPP Pipe Lining </v>
          </cell>
          <cell r="B113">
            <v>0</v>
          </cell>
          <cell r="C113" t="str">
            <v>LF</v>
          </cell>
          <cell r="D113"/>
        </row>
        <row r="114">
          <cell r="A114" t="str">
            <v xml:space="preserve">54" CIPP Pipe Lining </v>
          </cell>
          <cell r="B114">
            <v>0</v>
          </cell>
          <cell r="C114" t="str">
            <v>LF</v>
          </cell>
          <cell r="D114"/>
        </row>
        <row r="115">
          <cell r="A115" t="str">
            <v>36" CIPP Pipe Lining Greater than 50 LF</v>
          </cell>
          <cell r="B115">
            <v>0</v>
          </cell>
          <cell r="C115" t="str">
            <v>LF</v>
          </cell>
          <cell r="D115"/>
        </row>
        <row r="116">
          <cell r="A116" t="str">
            <v>48" Spin Cast Pipe Lining Greater than 50 LF</v>
          </cell>
          <cell r="B116">
            <v>0</v>
          </cell>
          <cell r="C116" t="str">
            <v>LF</v>
          </cell>
          <cell r="D116"/>
        </row>
        <row r="117">
          <cell r="A117" t="str">
            <v>54" Pipe Lining Greater Than 50 LF</v>
          </cell>
          <cell r="B117">
            <v>0</v>
          </cell>
          <cell r="C117" t="str">
            <v>LF</v>
          </cell>
          <cell r="D117"/>
        </row>
        <row r="118">
          <cell r="A118" t="str">
            <v>CCTV Pre Inspection</v>
          </cell>
          <cell r="B118">
            <v>300</v>
          </cell>
          <cell r="C118" t="str">
            <v>LF</v>
          </cell>
          <cell r="D118">
            <v>3.5</v>
          </cell>
        </row>
        <row r="119">
          <cell r="A119" t="str">
            <v>CCTV Post Inspection</v>
          </cell>
          <cell r="B119">
            <v>300</v>
          </cell>
          <cell r="C119" t="str">
            <v>LF</v>
          </cell>
          <cell r="D119">
            <v>17</v>
          </cell>
        </row>
        <row r="120">
          <cell r="A120" t="str">
            <v>Alternative Trenchless Construction Recommendation</v>
          </cell>
          <cell r="B120">
            <v>0</v>
          </cell>
          <cell r="C120" t="str">
            <v>EA</v>
          </cell>
          <cell r="D120"/>
        </row>
        <row r="121">
          <cell r="A121" t="str">
            <v>Excavation for Greenville Utilities Commission</v>
          </cell>
          <cell r="B121">
            <v>13</v>
          </cell>
          <cell r="C121" t="str">
            <v>HR</v>
          </cell>
          <cell r="D121">
            <v>563</v>
          </cell>
        </row>
        <row r="122">
          <cell r="A122" t="str">
            <v>Heavy Pipe Cleaning</v>
          </cell>
          <cell r="B122">
            <v>7</v>
          </cell>
          <cell r="C122" t="str">
            <v>HR</v>
          </cell>
          <cell r="D122">
            <v>325</v>
          </cell>
        </row>
        <row r="123">
          <cell r="A123" t="str">
            <v>Pipe Backgrouting (Including Structures)</v>
          </cell>
          <cell r="B123">
            <v>0</v>
          </cell>
          <cell r="C123" t="str">
            <v>GAL</v>
          </cell>
          <cell r="D123">
            <v>200</v>
          </cell>
        </row>
        <row r="124">
          <cell r="A124" t="str">
            <v xml:space="preserve">Probe Grouting/Soil Stabillization </v>
          </cell>
          <cell r="B124">
            <v>25</v>
          </cell>
          <cell r="C124" t="str">
            <v>GAL</v>
          </cell>
          <cell r="D124">
            <v>150</v>
          </cell>
        </row>
        <row r="125">
          <cell r="A125" t="str">
            <v>Root Cutting</v>
          </cell>
          <cell r="B125">
            <v>6</v>
          </cell>
          <cell r="C125" t="str">
            <v>HR</v>
          </cell>
          <cell r="D125">
            <v>350</v>
          </cell>
        </row>
        <row r="126">
          <cell r="A126" t="str">
            <v>15" FES Class V</v>
          </cell>
          <cell r="B126">
            <v>0</v>
          </cell>
          <cell r="C126" t="str">
            <v>EA</v>
          </cell>
          <cell r="D126">
            <v>900</v>
          </cell>
        </row>
        <row r="127">
          <cell r="A127" t="str">
            <v xml:space="preserve">Storm Str. Rehab. - (0' - 4') - Grout Joints, Parge Int. Wall </v>
          </cell>
          <cell r="B127">
            <v>0</v>
          </cell>
          <cell r="C127" t="str">
            <v>EA</v>
          </cell>
          <cell r="D127"/>
        </row>
        <row r="128">
          <cell r="A128" t="str">
            <v>Storm Str. Rehab. - (4' - 8') Grout Joints, Parge Int. Wall</v>
          </cell>
          <cell r="B128">
            <v>0</v>
          </cell>
          <cell r="C128" t="str">
            <v>EA</v>
          </cell>
          <cell r="D128"/>
        </row>
        <row r="129">
          <cell r="A129" t="str">
            <v xml:space="preserve">Storm Str. Rehab. - (&gt;8') Grout Joints, Parge Int. Wall </v>
          </cell>
          <cell r="B129">
            <v>0</v>
          </cell>
          <cell r="C129" t="str">
            <v>EA</v>
          </cell>
          <cell r="D129"/>
        </row>
        <row r="130">
          <cell r="A130" t="str">
            <v>Pipe Removal and Disposal (12" to 24") (Outside of Pipe Trench)</v>
          </cell>
          <cell r="B130">
            <v>0</v>
          </cell>
          <cell r="C130" t="str">
            <v>LF</v>
          </cell>
          <cell r="D130"/>
        </row>
        <row r="131">
          <cell r="A131" t="str">
            <v>Pipe Removal and Disposal (30" to 42") (Outside of Pipe Trench)</v>
          </cell>
          <cell r="B131">
            <v>0</v>
          </cell>
          <cell r="C131" t="str">
            <v>LF</v>
          </cell>
          <cell r="D131"/>
        </row>
        <row r="132">
          <cell r="A132" t="str">
            <v>Pipe Removal and Disposal ( &gt; 42") (Outside of Pipe Trench)</v>
          </cell>
          <cell r="B132">
            <v>0</v>
          </cell>
          <cell r="C132" t="str">
            <v>LF</v>
          </cell>
          <cell r="D132"/>
        </row>
        <row r="133">
          <cell r="A133" t="str">
            <v>Concrete Wheelchair Ramp</v>
          </cell>
          <cell r="B133">
            <v>0</v>
          </cell>
          <cell r="C133" t="str">
            <v>EA</v>
          </cell>
          <cell r="D133">
            <v>2800</v>
          </cell>
        </row>
        <row r="134">
          <cell r="A134" t="str">
            <v>Temporary Silt  Fence</v>
          </cell>
          <cell r="B134">
            <v>0</v>
          </cell>
          <cell r="C134" t="str">
            <v>LF</v>
          </cell>
          <cell r="D134">
            <v>5</v>
          </cell>
        </row>
        <row r="135">
          <cell r="A135" t="str">
            <v>Inlet Protection</v>
          </cell>
          <cell r="B135">
            <v>34</v>
          </cell>
          <cell r="C135" t="str">
            <v>EA</v>
          </cell>
          <cell r="D135">
            <v>326</v>
          </cell>
        </row>
        <row r="136">
          <cell r="A136" t="str">
            <v>Seeding and Mulching</v>
          </cell>
          <cell r="B136">
            <v>0.30000000000000004</v>
          </cell>
          <cell r="C136" t="str">
            <v>AC</v>
          </cell>
          <cell r="D136">
            <v>4250</v>
          </cell>
        </row>
        <row r="137">
          <cell r="A137" t="str">
            <v>Sodding</v>
          </cell>
          <cell r="B137">
            <v>0</v>
          </cell>
          <cell r="C137" t="str">
            <v>SY</v>
          </cell>
          <cell r="D137"/>
        </row>
        <row r="138">
          <cell r="A138" t="str">
            <v>Tree Removal Greater than 12", Less than 24" Dia.</v>
          </cell>
          <cell r="B138">
            <v>0</v>
          </cell>
          <cell r="C138" t="str">
            <v>EA</v>
          </cell>
          <cell r="D138"/>
        </row>
        <row r="139">
          <cell r="A139" t="str">
            <v>Tree Removal Greater than 24", Less than 36" Dia.</v>
          </cell>
          <cell r="B139">
            <v>0</v>
          </cell>
          <cell r="C139" t="str">
            <v>EA</v>
          </cell>
          <cell r="D139"/>
        </row>
        <row r="140">
          <cell r="A140" t="str">
            <v>Tree Removal Greater than 36" Dia</v>
          </cell>
          <cell r="B140">
            <v>0</v>
          </cell>
          <cell r="C140" t="str">
            <v>EA</v>
          </cell>
          <cell r="D140"/>
        </row>
        <row r="141">
          <cell r="A141" t="str">
            <v xml:space="preserve">Stump Removal Greater that 36" Dia. </v>
          </cell>
          <cell r="B141">
            <v>0</v>
          </cell>
          <cell r="C141" t="str">
            <v>EA</v>
          </cell>
          <cell r="D141"/>
        </row>
        <row r="142">
          <cell r="A142" t="str">
            <v>Trench Box</v>
          </cell>
          <cell r="B142">
            <v>18</v>
          </cell>
          <cell r="C142" t="str">
            <v>DAY</v>
          </cell>
          <cell r="D142">
            <v>1475</v>
          </cell>
        </row>
        <row r="143">
          <cell r="A143" t="str">
            <v>Top Soil</v>
          </cell>
          <cell r="B143">
            <v>0</v>
          </cell>
          <cell r="C143" t="str">
            <v>CY</v>
          </cell>
          <cell r="D143">
            <v>250</v>
          </cell>
        </row>
        <row r="144">
          <cell r="A144" t="str">
            <v>Traffic Control (Major)</v>
          </cell>
          <cell r="B144">
            <v>0</v>
          </cell>
          <cell r="C144" t="str">
            <v>DAY</v>
          </cell>
          <cell r="D144">
            <v>2500</v>
          </cell>
        </row>
        <row r="145">
          <cell r="A145" t="str">
            <v>Traffic Control (Collector)</v>
          </cell>
          <cell r="B145">
            <v>0</v>
          </cell>
          <cell r="C145" t="str">
            <v>DAY</v>
          </cell>
          <cell r="D145">
            <v>1500</v>
          </cell>
        </row>
        <row r="146">
          <cell r="A146" t="str">
            <v>Traffic Control (Residental)</v>
          </cell>
          <cell r="B146">
            <v>117</v>
          </cell>
          <cell r="C146" t="str">
            <v>DAY</v>
          </cell>
          <cell r="D146">
            <v>825</v>
          </cell>
        </row>
        <row r="147">
          <cell r="A147"/>
          <cell r="C147"/>
          <cell r="D147"/>
        </row>
        <row r="148">
          <cell r="A148"/>
          <cell r="C148"/>
          <cell r="D148"/>
        </row>
        <row r="149">
          <cell r="A149" t="str">
            <v>Subtotal</v>
          </cell>
        </row>
        <row r="150">
          <cell r="A150" t="str">
            <v>Mobilization Total</v>
          </cell>
        </row>
        <row r="151">
          <cell r="A151" t="str">
            <v>Grand Total</v>
          </cell>
          <cell r="B151"/>
          <cell r="C151"/>
          <cell r="D151"/>
        </row>
        <row r="154">
          <cell r="A154" t="str">
            <v>Replace Lateral with 15" FES Row 126</v>
          </cell>
        </row>
        <row r="155">
          <cell r="A155" t="str">
            <v>Laterial Cut In</v>
          </cell>
          <cell r="B155" t="e">
            <v>#REF!</v>
          </cell>
          <cell r="C155" t="str">
            <v>EA</v>
          </cell>
          <cell r="D155">
            <v>1300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C3073-7BE0-4DA5-89C1-2F5A0A7321FA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1509C-5FFE-48B0-ACF1-4D5E439DA478}">
  <sheetPr>
    <tabColor rgb="FF00B050"/>
    <pageSetUpPr fitToPage="1"/>
  </sheetPr>
  <dimension ref="B1:AA157"/>
  <sheetViews>
    <sheetView tabSelected="1" view="pageBreakPreview" topLeftCell="A110" zoomScaleNormal="100" zoomScaleSheetLayoutView="100" workbookViewId="0">
      <selection activeCell="B118" sqref="B118:D118"/>
    </sheetView>
  </sheetViews>
  <sheetFormatPr defaultRowHeight="12.75" x14ac:dyDescent="0.2"/>
  <cols>
    <col min="1" max="2" width="9.140625" style="1"/>
    <col min="3" max="3" width="52.85546875" style="1" customWidth="1"/>
    <col min="4" max="4" width="11.140625" style="1" customWidth="1"/>
    <col min="5" max="5" width="10.140625" style="1" customWidth="1"/>
    <col min="6" max="6" width="14.7109375" style="1" customWidth="1"/>
    <col min="7" max="7" width="24.5703125" style="1" customWidth="1"/>
    <col min="8" max="16384" width="9.140625" style="1"/>
  </cols>
  <sheetData>
    <row r="1" spans="2:7" ht="24.6" customHeight="1" x14ac:dyDescent="0.3">
      <c r="B1" s="50" t="s">
        <v>0</v>
      </c>
      <c r="C1" s="50"/>
      <c r="D1" s="50"/>
      <c r="E1" s="17"/>
      <c r="F1" s="17"/>
      <c r="G1" s="17"/>
    </row>
    <row r="2" spans="2:7" ht="18.600000000000001" customHeight="1" x14ac:dyDescent="0.3">
      <c r="B2" s="50" t="s">
        <v>1</v>
      </c>
      <c r="C2" s="50"/>
      <c r="D2" s="50"/>
      <c r="E2" s="17"/>
      <c r="F2" s="17"/>
      <c r="G2" s="17"/>
    </row>
    <row r="3" spans="2:7" ht="20.25" x14ac:dyDescent="0.3">
      <c r="B3" s="48" t="s">
        <v>2</v>
      </c>
      <c r="C3" s="48"/>
      <c r="D3" s="48"/>
      <c r="E3" s="44"/>
      <c r="F3" s="44"/>
      <c r="G3" s="44"/>
    </row>
    <row r="4" spans="2:7" ht="20.25" x14ac:dyDescent="0.3">
      <c r="C4" s="44"/>
      <c r="D4" s="51" t="s">
        <v>65</v>
      </c>
      <c r="E4" s="51"/>
      <c r="F4" s="51"/>
      <c r="G4" s="51"/>
    </row>
    <row r="5" spans="2:7" ht="20.25" customHeight="1" x14ac:dyDescent="0.2">
      <c r="B5" s="49" t="s">
        <v>3</v>
      </c>
      <c r="C5" s="49"/>
      <c r="D5" s="49"/>
      <c r="E5" s="49"/>
      <c r="F5" s="49"/>
      <c r="G5" s="49"/>
    </row>
    <row r="6" spans="2:7" ht="20.25" customHeight="1" x14ac:dyDescent="0.2">
      <c r="B6" s="49"/>
      <c r="C6" s="49"/>
      <c r="D6" s="49"/>
      <c r="E6" s="49"/>
      <c r="F6" s="49"/>
      <c r="G6" s="49"/>
    </row>
    <row r="7" spans="2:7" ht="20.25" x14ac:dyDescent="0.3">
      <c r="B7" s="48" t="s">
        <v>4</v>
      </c>
      <c r="C7" s="48"/>
      <c r="D7" s="44"/>
      <c r="E7" s="44"/>
      <c r="F7" s="44"/>
      <c r="G7" s="44"/>
    </row>
    <row r="8" spans="2:7" ht="13.5" thickBot="1" x14ac:dyDescent="0.25">
      <c r="C8" s="18"/>
      <c r="D8" s="18"/>
      <c r="E8" s="18"/>
      <c r="F8" s="18"/>
      <c r="G8" s="18"/>
    </row>
    <row r="9" spans="2:7" ht="33" customHeight="1" x14ac:dyDescent="0.2">
      <c r="B9" s="21" t="s">
        <v>5</v>
      </c>
      <c r="C9" s="22" t="s">
        <v>6</v>
      </c>
      <c r="D9" s="23" t="s">
        <v>7</v>
      </c>
      <c r="E9" s="22" t="s">
        <v>8</v>
      </c>
      <c r="F9" s="22" t="s">
        <v>9</v>
      </c>
      <c r="G9" s="24" t="s">
        <v>10</v>
      </c>
    </row>
    <row r="10" spans="2:7" ht="15" customHeight="1" x14ac:dyDescent="0.2">
      <c r="B10" s="25"/>
      <c r="C10" s="19"/>
      <c r="D10" s="6"/>
      <c r="E10" s="7"/>
      <c r="F10" s="8"/>
      <c r="G10" s="9"/>
    </row>
    <row r="11" spans="2:7" ht="15" customHeight="1" x14ac:dyDescent="0.2">
      <c r="B11" s="27">
        <v>1</v>
      </c>
      <c r="C11" s="20" t="s">
        <v>11</v>
      </c>
      <c r="D11" s="10">
        <v>1</v>
      </c>
      <c r="E11" s="11" t="s">
        <v>12</v>
      </c>
      <c r="F11" s="15"/>
      <c r="G11" s="12">
        <f>D11*F11</f>
        <v>0</v>
      </c>
    </row>
    <row r="12" spans="2:7" ht="15" customHeight="1" x14ac:dyDescent="0.2">
      <c r="B12" s="27">
        <v>2</v>
      </c>
      <c r="C12" s="20" t="s">
        <v>13</v>
      </c>
      <c r="D12" s="10">
        <v>133</v>
      </c>
      <c r="E12" s="11" t="s">
        <v>14</v>
      </c>
      <c r="F12" s="15"/>
      <c r="G12" s="12">
        <f>D12*F12</f>
        <v>0</v>
      </c>
    </row>
    <row r="13" spans="2:7" ht="15" customHeight="1" x14ac:dyDescent="0.2">
      <c r="B13" s="27">
        <v>3</v>
      </c>
      <c r="C13" s="20" t="s">
        <v>15</v>
      </c>
      <c r="D13" s="10">
        <v>26</v>
      </c>
      <c r="E13" s="11" t="s">
        <v>14</v>
      </c>
      <c r="F13" s="15"/>
      <c r="G13" s="12">
        <f t="shared" ref="G13:G43" si="0">D13*F13</f>
        <v>0</v>
      </c>
    </row>
    <row r="14" spans="2:7" ht="15" customHeight="1" x14ac:dyDescent="0.2">
      <c r="B14" s="27">
        <v>4</v>
      </c>
      <c r="C14" s="20" t="s">
        <v>16</v>
      </c>
      <c r="D14" s="10">
        <v>41</v>
      </c>
      <c r="E14" s="11" t="s">
        <v>14</v>
      </c>
      <c r="F14" s="15"/>
      <c r="G14" s="12">
        <f t="shared" si="0"/>
        <v>0</v>
      </c>
    </row>
    <row r="15" spans="2:7" ht="15" customHeight="1" x14ac:dyDescent="0.2">
      <c r="B15" s="27">
        <v>5</v>
      </c>
      <c r="C15" s="20" t="s">
        <v>17</v>
      </c>
      <c r="D15" s="10">
        <v>171</v>
      </c>
      <c r="E15" s="11" t="s">
        <v>14</v>
      </c>
      <c r="F15" s="15"/>
      <c r="G15" s="12">
        <f t="shared" si="0"/>
        <v>0</v>
      </c>
    </row>
    <row r="16" spans="2:7" ht="15" customHeight="1" x14ac:dyDescent="0.2">
      <c r="B16" s="27">
        <v>6</v>
      </c>
      <c r="C16" s="20" t="s">
        <v>18</v>
      </c>
      <c r="D16" s="10">
        <v>266</v>
      </c>
      <c r="E16" s="11" t="s">
        <v>14</v>
      </c>
      <c r="F16" s="15"/>
      <c r="G16" s="12">
        <f t="shared" si="0"/>
        <v>0</v>
      </c>
    </row>
    <row r="17" spans="2:7" ht="15" customHeight="1" x14ac:dyDescent="0.2">
      <c r="B17" s="27">
        <v>7</v>
      </c>
      <c r="C17" s="20" t="s">
        <v>19</v>
      </c>
      <c r="D17" s="10">
        <v>316</v>
      </c>
      <c r="E17" s="11" t="s">
        <v>14</v>
      </c>
      <c r="F17" s="15"/>
      <c r="G17" s="12">
        <f t="shared" si="0"/>
        <v>0</v>
      </c>
    </row>
    <row r="18" spans="2:7" ht="15" customHeight="1" x14ac:dyDescent="0.2">
      <c r="B18" s="27">
        <v>8</v>
      </c>
      <c r="C18" s="20" t="s">
        <v>20</v>
      </c>
      <c r="D18" s="10">
        <v>60</v>
      </c>
      <c r="E18" s="11" t="s">
        <v>14</v>
      </c>
      <c r="F18" s="15"/>
      <c r="G18" s="12">
        <f t="shared" si="0"/>
        <v>0</v>
      </c>
    </row>
    <row r="19" spans="2:7" ht="30" customHeight="1" x14ac:dyDescent="0.2">
      <c r="B19" s="27">
        <v>9</v>
      </c>
      <c r="C19" s="20" t="s">
        <v>21</v>
      </c>
      <c r="D19" s="10">
        <v>220</v>
      </c>
      <c r="E19" s="11" t="s">
        <v>14</v>
      </c>
      <c r="F19" s="15"/>
      <c r="G19" s="12">
        <f t="shared" si="0"/>
        <v>0</v>
      </c>
    </row>
    <row r="20" spans="2:7" ht="15" customHeight="1" x14ac:dyDescent="0.2">
      <c r="B20" s="27">
        <v>10</v>
      </c>
      <c r="C20" s="20" t="s">
        <v>22</v>
      </c>
      <c r="D20" s="10">
        <v>8</v>
      </c>
      <c r="E20" s="11" t="s">
        <v>23</v>
      </c>
      <c r="F20" s="15"/>
      <c r="G20" s="12">
        <f t="shared" si="0"/>
        <v>0</v>
      </c>
    </row>
    <row r="21" spans="2:7" ht="15" customHeight="1" x14ac:dyDescent="0.2">
      <c r="B21" s="27">
        <v>11</v>
      </c>
      <c r="C21" s="20" t="s">
        <v>24</v>
      </c>
      <c r="D21" s="10">
        <v>5</v>
      </c>
      <c r="E21" s="11" t="s">
        <v>23</v>
      </c>
      <c r="F21" s="15"/>
      <c r="G21" s="12">
        <f t="shared" si="0"/>
        <v>0</v>
      </c>
    </row>
    <row r="22" spans="2:7" ht="30" customHeight="1" x14ac:dyDescent="0.2">
      <c r="B22" s="27">
        <v>12</v>
      </c>
      <c r="C22" s="20" t="s">
        <v>25</v>
      </c>
      <c r="D22" s="10">
        <v>2</v>
      </c>
      <c r="E22" s="11" t="s">
        <v>23</v>
      </c>
      <c r="F22" s="15"/>
      <c r="G22" s="12">
        <f t="shared" si="0"/>
        <v>0</v>
      </c>
    </row>
    <row r="23" spans="2:7" ht="15" customHeight="1" x14ac:dyDescent="0.2">
      <c r="B23" s="27">
        <v>13</v>
      </c>
      <c r="C23" s="20" t="s">
        <v>26</v>
      </c>
      <c r="D23" s="10">
        <v>120</v>
      </c>
      <c r="E23" s="11" t="s">
        <v>14</v>
      </c>
      <c r="F23" s="15"/>
      <c r="G23" s="12">
        <f t="shared" si="0"/>
        <v>0</v>
      </c>
    </row>
    <row r="24" spans="2:7" ht="15" customHeight="1" x14ac:dyDescent="0.2">
      <c r="B24" s="27">
        <v>14</v>
      </c>
      <c r="C24" s="20" t="s">
        <v>27</v>
      </c>
      <c r="D24" s="10">
        <v>5</v>
      </c>
      <c r="E24" s="11" t="s">
        <v>14</v>
      </c>
      <c r="F24" s="15"/>
      <c r="G24" s="12">
        <f t="shared" si="0"/>
        <v>0</v>
      </c>
    </row>
    <row r="25" spans="2:7" ht="15" customHeight="1" x14ac:dyDescent="0.2">
      <c r="B25" s="27">
        <v>15</v>
      </c>
      <c r="C25" s="20" t="s">
        <v>28</v>
      </c>
      <c r="D25" s="10">
        <v>248</v>
      </c>
      <c r="E25" s="11" t="s">
        <v>29</v>
      </c>
      <c r="F25" s="15"/>
      <c r="G25" s="12">
        <f t="shared" si="0"/>
        <v>0</v>
      </c>
    </row>
    <row r="26" spans="2:7" ht="15" customHeight="1" x14ac:dyDescent="0.2">
      <c r="B26" s="27">
        <v>16</v>
      </c>
      <c r="C26" s="20" t="s">
        <v>30</v>
      </c>
      <c r="D26" s="10">
        <v>4</v>
      </c>
      <c r="E26" s="11" t="s">
        <v>29</v>
      </c>
      <c r="F26" s="15"/>
      <c r="G26" s="12">
        <f t="shared" si="0"/>
        <v>0</v>
      </c>
    </row>
    <row r="27" spans="2:7" ht="15" customHeight="1" x14ac:dyDescent="0.2">
      <c r="B27" s="27">
        <v>17</v>
      </c>
      <c r="C27" s="20" t="s">
        <v>31</v>
      </c>
      <c r="D27" s="10">
        <v>84</v>
      </c>
      <c r="E27" s="11" t="s">
        <v>29</v>
      </c>
      <c r="F27" s="15"/>
      <c r="G27" s="12">
        <f t="shared" si="0"/>
        <v>0</v>
      </c>
    </row>
    <row r="28" spans="2:7" ht="15" customHeight="1" x14ac:dyDescent="0.2">
      <c r="B28" s="27">
        <v>18</v>
      </c>
      <c r="C28" s="20" t="s">
        <v>32</v>
      </c>
      <c r="D28" s="10">
        <v>729</v>
      </c>
      <c r="E28" s="11" t="s">
        <v>33</v>
      </c>
      <c r="F28" s="15"/>
      <c r="G28" s="12">
        <f t="shared" si="0"/>
        <v>0</v>
      </c>
    </row>
    <row r="29" spans="2:7" ht="15" customHeight="1" x14ac:dyDescent="0.2">
      <c r="B29" s="27">
        <v>19</v>
      </c>
      <c r="C29" s="20" t="s">
        <v>34</v>
      </c>
      <c r="D29" s="10">
        <v>8</v>
      </c>
      <c r="E29" s="11" t="s">
        <v>35</v>
      </c>
      <c r="F29" s="15"/>
      <c r="G29" s="12">
        <f t="shared" si="0"/>
        <v>0</v>
      </c>
    </row>
    <row r="30" spans="2:7" ht="15" customHeight="1" x14ac:dyDescent="0.2">
      <c r="B30" s="27">
        <v>20</v>
      </c>
      <c r="C30" s="20" t="s">
        <v>36</v>
      </c>
      <c r="D30" s="10">
        <v>119</v>
      </c>
      <c r="E30" s="11" t="s">
        <v>29</v>
      </c>
      <c r="F30" s="15"/>
      <c r="G30" s="12">
        <f t="shared" si="0"/>
        <v>0</v>
      </c>
    </row>
    <row r="31" spans="2:7" ht="15" customHeight="1" x14ac:dyDescent="0.2">
      <c r="B31" s="27">
        <v>21</v>
      </c>
      <c r="C31" s="20" t="s">
        <v>37</v>
      </c>
      <c r="D31" s="10">
        <v>90</v>
      </c>
      <c r="E31" s="11" t="s">
        <v>14</v>
      </c>
      <c r="F31" s="15"/>
      <c r="G31" s="12">
        <f t="shared" si="0"/>
        <v>0</v>
      </c>
    </row>
    <row r="32" spans="2:7" ht="15" customHeight="1" x14ac:dyDescent="0.2">
      <c r="B32" s="27">
        <v>22</v>
      </c>
      <c r="C32" s="20" t="s">
        <v>38</v>
      </c>
      <c r="D32" s="10">
        <v>170</v>
      </c>
      <c r="E32" s="11" t="s">
        <v>14</v>
      </c>
      <c r="F32" s="15"/>
      <c r="G32" s="12">
        <f t="shared" si="0"/>
        <v>0</v>
      </c>
    </row>
    <row r="33" spans="2:27" ht="15" customHeight="1" x14ac:dyDescent="0.2">
      <c r="B33" s="27">
        <v>23</v>
      </c>
      <c r="C33" s="20" t="s">
        <v>39</v>
      </c>
      <c r="D33" s="10">
        <v>40</v>
      </c>
      <c r="E33" s="11" t="s">
        <v>14</v>
      </c>
      <c r="F33" s="15"/>
      <c r="G33" s="12">
        <f t="shared" si="0"/>
        <v>0</v>
      </c>
    </row>
    <row r="34" spans="2:27" ht="15" customHeight="1" x14ac:dyDescent="0.2">
      <c r="B34" s="27">
        <v>24</v>
      </c>
      <c r="C34" s="20" t="s">
        <v>40</v>
      </c>
      <c r="D34" s="10">
        <v>300</v>
      </c>
      <c r="E34" s="11" t="s">
        <v>14</v>
      </c>
      <c r="F34" s="15"/>
      <c r="G34" s="12">
        <f t="shared" si="0"/>
        <v>0</v>
      </c>
    </row>
    <row r="35" spans="2:27" ht="15" customHeight="1" x14ac:dyDescent="0.2">
      <c r="B35" s="27">
        <v>25</v>
      </c>
      <c r="C35" s="20" t="s">
        <v>41</v>
      </c>
      <c r="D35" s="10">
        <v>300</v>
      </c>
      <c r="E35" s="11" t="s">
        <v>14</v>
      </c>
      <c r="F35" s="15"/>
      <c r="G35" s="12">
        <f t="shared" si="0"/>
        <v>0</v>
      </c>
    </row>
    <row r="36" spans="2:27" ht="30" customHeight="1" x14ac:dyDescent="0.2">
      <c r="B36" s="27">
        <v>26</v>
      </c>
      <c r="C36" s="20" t="s">
        <v>42</v>
      </c>
      <c r="D36" s="10">
        <v>13</v>
      </c>
      <c r="E36" s="11" t="s">
        <v>43</v>
      </c>
      <c r="F36" s="15"/>
      <c r="G36" s="12">
        <f t="shared" si="0"/>
        <v>0</v>
      </c>
    </row>
    <row r="37" spans="2:27" ht="15" customHeight="1" x14ac:dyDescent="0.2">
      <c r="B37" s="27">
        <v>27</v>
      </c>
      <c r="C37" s="20" t="s">
        <v>44</v>
      </c>
      <c r="D37" s="10">
        <v>7</v>
      </c>
      <c r="E37" s="11" t="s">
        <v>43</v>
      </c>
      <c r="F37" s="15"/>
      <c r="G37" s="12">
        <f t="shared" si="0"/>
        <v>0</v>
      </c>
    </row>
    <row r="38" spans="2:27" ht="15" customHeight="1" x14ac:dyDescent="0.2">
      <c r="B38" s="27">
        <v>28</v>
      </c>
      <c r="C38" s="20" t="s">
        <v>45</v>
      </c>
      <c r="D38" s="10">
        <v>25</v>
      </c>
      <c r="E38" s="13" t="s">
        <v>46</v>
      </c>
      <c r="F38" s="16"/>
      <c r="G38" s="12">
        <f t="shared" si="0"/>
        <v>0</v>
      </c>
      <c r="H38" s="5"/>
      <c r="S38" s="5"/>
      <c r="T38" s="5"/>
      <c r="U38" s="5"/>
      <c r="V38" s="5"/>
      <c r="W38" s="5"/>
      <c r="X38" s="5"/>
      <c r="Y38" s="5"/>
      <c r="Z38" s="5"/>
      <c r="AA38" s="5"/>
    </row>
    <row r="39" spans="2:27" ht="15" customHeight="1" x14ac:dyDescent="0.2">
      <c r="B39" s="27">
        <v>29</v>
      </c>
      <c r="C39" s="20" t="s">
        <v>47</v>
      </c>
      <c r="D39" s="10">
        <v>6</v>
      </c>
      <c r="E39" s="13" t="str">
        <f>VLOOKUP(C39,'[1]On Call Task Totals'!A5:D155,3,FALSE)</f>
        <v>HR</v>
      </c>
      <c r="F39" s="16"/>
      <c r="G39" s="12">
        <f t="shared" si="0"/>
        <v>0</v>
      </c>
      <c r="H39" s="5"/>
      <c r="S39" s="5"/>
      <c r="T39" s="5"/>
      <c r="U39" s="5"/>
      <c r="V39" s="5"/>
      <c r="W39" s="5"/>
      <c r="X39" s="5"/>
      <c r="Y39" s="5"/>
      <c r="Z39" s="5"/>
      <c r="AA39" s="5"/>
    </row>
    <row r="40" spans="2:27" ht="15" customHeight="1" x14ac:dyDescent="0.2">
      <c r="B40" s="27">
        <v>30</v>
      </c>
      <c r="C40" s="20" t="s">
        <v>48</v>
      </c>
      <c r="D40" s="10">
        <v>34</v>
      </c>
      <c r="E40" s="13" t="str">
        <f>VLOOKUP(C40,'[1]On Call Task Totals'!A5:D155,3,FALSE)</f>
        <v>EA</v>
      </c>
      <c r="F40" s="16"/>
      <c r="G40" s="12">
        <f t="shared" si="0"/>
        <v>0</v>
      </c>
    </row>
    <row r="41" spans="2:27" ht="15" customHeight="1" x14ac:dyDescent="0.2">
      <c r="B41" s="27">
        <v>31</v>
      </c>
      <c r="C41" s="20" t="s">
        <v>49</v>
      </c>
      <c r="D41" s="14">
        <v>0.3</v>
      </c>
      <c r="E41" s="13" t="str">
        <f>VLOOKUP(C41,'[1]On Call Task Totals'!A6:D156,3,FALSE)</f>
        <v>AC</v>
      </c>
      <c r="F41" s="16"/>
      <c r="G41" s="12">
        <f t="shared" si="0"/>
        <v>0</v>
      </c>
    </row>
    <row r="42" spans="2:27" ht="15" customHeight="1" x14ac:dyDescent="0.2">
      <c r="B42" s="27">
        <v>32</v>
      </c>
      <c r="C42" s="20" t="s">
        <v>50</v>
      </c>
      <c r="D42" s="10">
        <v>18</v>
      </c>
      <c r="E42" s="13" t="str">
        <f>VLOOKUP(C42,'[1]On Call Task Totals'!A7:D157,3,FALSE)</f>
        <v>DAY</v>
      </c>
      <c r="F42" s="16"/>
      <c r="G42" s="12">
        <f t="shared" si="0"/>
        <v>0</v>
      </c>
    </row>
    <row r="43" spans="2:27" ht="15" customHeight="1" x14ac:dyDescent="0.2">
      <c r="B43" s="27">
        <v>33</v>
      </c>
      <c r="C43" s="20" t="s">
        <v>51</v>
      </c>
      <c r="D43" s="10">
        <v>117</v>
      </c>
      <c r="E43" s="13" t="s">
        <v>52</v>
      </c>
      <c r="F43" s="16"/>
      <c r="G43" s="12">
        <f t="shared" si="0"/>
        <v>0</v>
      </c>
    </row>
    <row r="44" spans="2:27" ht="15" customHeight="1" x14ac:dyDescent="0.2">
      <c r="B44" s="25"/>
      <c r="C44" s="20"/>
      <c r="D44" s="10"/>
      <c r="E44" s="13"/>
      <c r="F44" s="13"/>
      <c r="G44" s="12"/>
    </row>
    <row r="45" spans="2:27" ht="15" customHeight="1" thickBot="1" x14ac:dyDescent="0.3">
      <c r="B45" s="26"/>
      <c r="C45" s="32"/>
      <c r="D45" s="33"/>
      <c r="E45" s="33"/>
      <c r="F45" s="34"/>
      <c r="G45" s="35"/>
    </row>
    <row r="46" spans="2:27" ht="19.5" customHeight="1" x14ac:dyDescent="0.2">
      <c r="C46" s="45" t="s">
        <v>53</v>
      </c>
      <c r="D46" s="45"/>
      <c r="E46" s="45"/>
      <c r="F46" s="46">
        <f>SUM(G11:G43)</f>
        <v>0</v>
      </c>
      <c r="G46" s="46"/>
    </row>
    <row r="47" spans="2:27" ht="15.75" customHeight="1" thickBot="1" x14ac:dyDescent="0.25">
      <c r="C47" s="45"/>
      <c r="D47" s="45"/>
      <c r="E47" s="45"/>
      <c r="F47" s="47"/>
      <c r="G47" s="47"/>
    </row>
    <row r="48" spans="2:27" ht="18" x14ac:dyDescent="0.25">
      <c r="C48" s="4"/>
      <c r="D48" s="2"/>
      <c r="E48" s="2"/>
      <c r="G48" s="3"/>
    </row>
    <row r="49" spans="2:7" x14ac:dyDescent="0.2">
      <c r="D49" s="2"/>
      <c r="E49" s="2"/>
    </row>
    <row r="50" spans="2:7" ht="22.5" x14ac:dyDescent="0.3">
      <c r="B50" s="50" t="s">
        <v>0</v>
      </c>
      <c r="C50" s="50"/>
      <c r="D50" s="50"/>
      <c r="E50" s="17"/>
      <c r="F50" s="17"/>
      <c r="G50" s="17"/>
    </row>
    <row r="51" spans="2:7" ht="22.5" x14ac:dyDescent="0.3">
      <c r="B51" s="50" t="s">
        <v>1</v>
      </c>
      <c r="C51" s="50"/>
      <c r="D51" s="50"/>
      <c r="E51" s="17"/>
      <c r="F51" s="17"/>
      <c r="G51" s="17"/>
    </row>
    <row r="52" spans="2:7" ht="20.25" x14ac:dyDescent="0.3">
      <c r="B52" s="48" t="s">
        <v>2</v>
      </c>
      <c r="C52" s="48"/>
      <c r="D52" s="48"/>
      <c r="E52" s="44"/>
      <c r="F52" s="44"/>
      <c r="G52" s="44"/>
    </row>
    <row r="53" spans="2:7" ht="20.25" x14ac:dyDescent="0.3">
      <c r="C53" s="44"/>
      <c r="D53" s="51" t="s">
        <v>65</v>
      </c>
      <c r="E53" s="51"/>
      <c r="F53" s="51"/>
      <c r="G53" s="51"/>
    </row>
    <row r="54" spans="2:7" ht="20.25" x14ac:dyDescent="0.3">
      <c r="B54" s="48" t="s">
        <v>66</v>
      </c>
      <c r="C54" s="48"/>
      <c r="D54" s="48"/>
      <c r="E54" s="44"/>
      <c r="F54" s="44"/>
      <c r="G54" s="44"/>
    </row>
    <row r="55" spans="2:7" ht="13.5" thickBot="1" x14ac:dyDescent="0.25">
      <c r="C55" s="18"/>
      <c r="D55" s="18"/>
      <c r="E55" s="18"/>
      <c r="F55" s="18"/>
      <c r="G55" s="18"/>
    </row>
    <row r="56" spans="2:7" ht="31.5" x14ac:dyDescent="0.2">
      <c r="B56" s="21" t="s">
        <v>5</v>
      </c>
      <c r="C56" s="22" t="s">
        <v>6</v>
      </c>
      <c r="D56" s="23" t="s">
        <v>7</v>
      </c>
      <c r="E56" s="22" t="s">
        <v>8</v>
      </c>
      <c r="F56" s="22" t="s">
        <v>9</v>
      </c>
      <c r="G56" s="24" t="s">
        <v>10</v>
      </c>
    </row>
    <row r="57" spans="2:7" ht="15.75" x14ac:dyDescent="0.2">
      <c r="B57" s="25"/>
      <c r="C57" s="19"/>
      <c r="D57" s="6"/>
      <c r="E57" s="7"/>
      <c r="F57" s="8"/>
      <c r="G57" s="9"/>
    </row>
    <row r="58" spans="2:7" ht="12.75" customHeight="1" x14ac:dyDescent="0.25">
      <c r="B58" s="40">
        <v>1</v>
      </c>
      <c r="C58" s="20" t="s">
        <v>11</v>
      </c>
      <c r="D58" s="10">
        <v>1</v>
      </c>
      <c r="E58" s="11" t="s">
        <v>12</v>
      </c>
      <c r="F58" s="15"/>
      <c r="G58" s="12">
        <f>D58*F58</f>
        <v>0</v>
      </c>
    </row>
    <row r="59" spans="2:7" ht="12.75" customHeight="1" x14ac:dyDescent="0.25">
      <c r="B59" s="40">
        <v>2</v>
      </c>
      <c r="C59" s="20" t="s">
        <v>20</v>
      </c>
      <c r="D59" s="10">
        <v>32</v>
      </c>
      <c r="E59" s="11" t="s">
        <v>14</v>
      </c>
      <c r="F59" s="15"/>
      <c r="G59" s="12">
        <f t="shared" ref="G59:G64" si="1">D59*F59</f>
        <v>0</v>
      </c>
    </row>
    <row r="60" spans="2:7" ht="15.75" x14ac:dyDescent="0.25">
      <c r="B60" s="40">
        <v>3</v>
      </c>
      <c r="C60" s="20" t="s">
        <v>28</v>
      </c>
      <c r="D60" s="10">
        <v>6</v>
      </c>
      <c r="E60" s="11" t="s">
        <v>29</v>
      </c>
      <c r="F60" s="15"/>
      <c r="G60" s="12">
        <f t="shared" si="1"/>
        <v>0</v>
      </c>
    </row>
    <row r="61" spans="2:7" ht="15.75" x14ac:dyDescent="0.25">
      <c r="B61" s="40">
        <v>4</v>
      </c>
      <c r="C61" s="20" t="s">
        <v>31</v>
      </c>
      <c r="D61" s="10">
        <v>2</v>
      </c>
      <c r="E61" s="11" t="s">
        <v>29</v>
      </c>
      <c r="F61" s="15"/>
      <c r="G61" s="12">
        <f t="shared" si="1"/>
        <v>0</v>
      </c>
    </row>
    <row r="62" spans="2:7" ht="15.75" x14ac:dyDescent="0.25">
      <c r="B62" s="40">
        <v>5</v>
      </c>
      <c r="C62" s="20" t="s">
        <v>32</v>
      </c>
      <c r="D62" s="10">
        <v>14</v>
      </c>
      <c r="E62" s="11" t="s">
        <v>33</v>
      </c>
      <c r="F62" s="15"/>
      <c r="G62" s="12">
        <f t="shared" si="1"/>
        <v>0</v>
      </c>
    </row>
    <row r="63" spans="2:7" ht="15.75" x14ac:dyDescent="0.25">
      <c r="B63" s="40">
        <v>6</v>
      </c>
      <c r="C63" s="20" t="s">
        <v>36</v>
      </c>
      <c r="D63" s="10">
        <v>3</v>
      </c>
      <c r="E63" s="11" t="s">
        <v>29</v>
      </c>
      <c r="F63" s="15"/>
      <c r="G63" s="12">
        <f t="shared" si="1"/>
        <v>0</v>
      </c>
    </row>
    <row r="64" spans="2:7" ht="16.5" thickBot="1" x14ac:dyDescent="0.3">
      <c r="B64" s="41">
        <v>7</v>
      </c>
      <c r="C64" s="42" t="s">
        <v>51</v>
      </c>
      <c r="D64" s="36">
        <v>5</v>
      </c>
      <c r="E64" s="37" t="s">
        <v>52</v>
      </c>
      <c r="F64" s="38"/>
      <c r="G64" s="39">
        <f t="shared" si="1"/>
        <v>0</v>
      </c>
    </row>
    <row r="65" spans="2:7" ht="15.75" x14ac:dyDescent="0.25">
      <c r="C65" s="28"/>
      <c r="D65" s="29"/>
      <c r="E65" s="29"/>
      <c r="F65" s="30"/>
      <c r="G65" s="31"/>
    </row>
    <row r="66" spans="2:7" x14ac:dyDescent="0.2">
      <c r="C66" s="45" t="s">
        <v>54</v>
      </c>
      <c r="D66" s="45"/>
      <c r="E66" s="45"/>
      <c r="F66" s="46">
        <f>SUM(G58:G64)</f>
        <v>0</v>
      </c>
      <c r="G66" s="46"/>
    </row>
    <row r="67" spans="2:7" ht="13.5" thickBot="1" x14ac:dyDescent="0.25">
      <c r="C67" s="45"/>
      <c r="D67" s="45"/>
      <c r="E67" s="45"/>
      <c r="F67" s="47"/>
      <c r="G67" s="47"/>
    </row>
    <row r="74" spans="2:7" ht="22.5" x14ac:dyDescent="0.3">
      <c r="B74" s="50" t="s">
        <v>0</v>
      </c>
      <c r="C74" s="50"/>
      <c r="D74" s="50"/>
      <c r="E74" s="50"/>
      <c r="F74" s="17"/>
      <c r="G74" s="17"/>
    </row>
    <row r="75" spans="2:7" ht="22.5" x14ac:dyDescent="0.3">
      <c r="B75" s="50" t="s">
        <v>1</v>
      </c>
      <c r="C75" s="50"/>
      <c r="D75" s="50"/>
      <c r="E75" s="50"/>
      <c r="F75" s="17"/>
      <c r="G75" s="17"/>
    </row>
    <row r="76" spans="2:7" ht="20.25" x14ac:dyDescent="0.3">
      <c r="B76" s="48" t="s">
        <v>2</v>
      </c>
      <c r="C76" s="48"/>
      <c r="D76" s="48"/>
      <c r="E76" s="48"/>
      <c r="F76" s="44"/>
      <c r="G76" s="44"/>
    </row>
    <row r="77" spans="2:7" ht="20.25" x14ac:dyDescent="0.3">
      <c r="C77" s="44"/>
      <c r="D77" s="51" t="s">
        <v>65</v>
      </c>
      <c r="E77" s="51"/>
      <c r="F77" s="51"/>
      <c r="G77" s="51"/>
    </row>
    <row r="78" spans="2:7" ht="20.25" x14ac:dyDescent="0.3">
      <c r="B78" s="48" t="s">
        <v>67</v>
      </c>
      <c r="C78" s="48"/>
      <c r="D78" s="44"/>
      <c r="E78" s="44"/>
      <c r="F78" s="44"/>
      <c r="G78" s="44"/>
    </row>
    <row r="79" spans="2:7" ht="13.5" thickBot="1" x14ac:dyDescent="0.25">
      <c r="C79" s="18"/>
      <c r="D79" s="18"/>
      <c r="E79" s="18"/>
      <c r="F79" s="18"/>
      <c r="G79" s="18"/>
    </row>
    <row r="80" spans="2:7" ht="31.5" x14ac:dyDescent="0.2">
      <c r="B80" s="21" t="s">
        <v>5</v>
      </c>
      <c r="C80" s="22" t="s">
        <v>6</v>
      </c>
      <c r="D80" s="23" t="s">
        <v>7</v>
      </c>
      <c r="E80" s="22" t="s">
        <v>8</v>
      </c>
      <c r="F80" s="22" t="s">
        <v>9</v>
      </c>
      <c r="G80" s="24" t="s">
        <v>10</v>
      </c>
    </row>
    <row r="81" spans="2:7" ht="15.75" x14ac:dyDescent="0.2">
      <c r="B81" s="25"/>
      <c r="C81" s="19"/>
      <c r="D81" s="6"/>
      <c r="E81" s="7"/>
      <c r="F81" s="8"/>
      <c r="G81" s="9"/>
    </row>
    <row r="82" spans="2:7" ht="15.75" x14ac:dyDescent="0.25">
      <c r="B82" s="40">
        <v>1</v>
      </c>
      <c r="C82" s="20" t="s">
        <v>11</v>
      </c>
      <c r="D82" s="10">
        <v>1</v>
      </c>
      <c r="E82" s="11" t="s">
        <v>12</v>
      </c>
      <c r="F82" s="15"/>
      <c r="G82" s="12">
        <f>D82*F82</f>
        <v>0</v>
      </c>
    </row>
    <row r="83" spans="2:7" ht="15.75" x14ac:dyDescent="0.25">
      <c r="B83" s="40">
        <v>2</v>
      </c>
      <c r="C83" s="20" t="s">
        <v>18</v>
      </c>
      <c r="D83" s="10">
        <v>28</v>
      </c>
      <c r="E83" s="11" t="s">
        <v>14</v>
      </c>
      <c r="F83" s="15"/>
      <c r="G83" s="12">
        <f t="shared" ref="G83:G89" si="2">D83*F83</f>
        <v>0</v>
      </c>
    </row>
    <row r="84" spans="2:7" ht="15.75" x14ac:dyDescent="0.25">
      <c r="B84" s="40">
        <v>3</v>
      </c>
      <c r="C84" s="20" t="s">
        <v>55</v>
      </c>
      <c r="D84" s="10">
        <v>2</v>
      </c>
      <c r="E84" s="11" t="s">
        <v>23</v>
      </c>
      <c r="F84" s="15"/>
      <c r="G84" s="12">
        <f t="shared" si="2"/>
        <v>0</v>
      </c>
    </row>
    <row r="85" spans="2:7" ht="15.75" x14ac:dyDescent="0.25">
      <c r="B85" s="40">
        <v>4</v>
      </c>
      <c r="C85" s="20" t="s">
        <v>28</v>
      </c>
      <c r="D85" s="10">
        <v>7</v>
      </c>
      <c r="E85" s="11" t="s">
        <v>29</v>
      </c>
      <c r="F85" s="15"/>
      <c r="G85" s="12">
        <f t="shared" si="2"/>
        <v>0</v>
      </c>
    </row>
    <row r="86" spans="2:7" ht="15.75" x14ac:dyDescent="0.25">
      <c r="B86" s="40">
        <v>5</v>
      </c>
      <c r="C86" s="20" t="s">
        <v>31</v>
      </c>
      <c r="D86" s="10">
        <v>2</v>
      </c>
      <c r="E86" s="11" t="s">
        <v>29</v>
      </c>
      <c r="F86" s="15"/>
      <c r="G86" s="12">
        <f t="shared" si="2"/>
        <v>0</v>
      </c>
    </row>
    <row r="87" spans="2:7" ht="15.75" x14ac:dyDescent="0.25">
      <c r="B87" s="40">
        <v>6</v>
      </c>
      <c r="C87" s="20" t="s">
        <v>32</v>
      </c>
      <c r="D87" s="10">
        <v>16</v>
      </c>
      <c r="E87" s="11" t="s">
        <v>33</v>
      </c>
      <c r="F87" s="15"/>
      <c r="G87" s="12">
        <f t="shared" si="2"/>
        <v>0</v>
      </c>
    </row>
    <row r="88" spans="2:7" ht="15.75" x14ac:dyDescent="0.25">
      <c r="B88" s="40">
        <v>7</v>
      </c>
      <c r="C88" s="20" t="s">
        <v>36</v>
      </c>
      <c r="D88" s="10">
        <v>3</v>
      </c>
      <c r="E88" s="11" t="s">
        <v>29</v>
      </c>
      <c r="F88" s="15"/>
      <c r="G88" s="12">
        <f t="shared" si="2"/>
        <v>0</v>
      </c>
    </row>
    <row r="89" spans="2:7" ht="15.75" x14ac:dyDescent="0.25">
      <c r="B89" s="40">
        <v>8</v>
      </c>
      <c r="C89" s="20" t="s">
        <v>49</v>
      </c>
      <c r="D89" s="14">
        <v>0.1</v>
      </c>
      <c r="E89" s="13" t="str">
        <f>VLOOKUP(C89,'[1]On Call Task Totals'!A79:D229,3,FALSE)</f>
        <v>AC</v>
      </c>
      <c r="F89" s="16"/>
      <c r="G89" s="12">
        <f t="shared" si="2"/>
        <v>0</v>
      </c>
    </row>
    <row r="90" spans="2:7" ht="16.5" thickBot="1" x14ac:dyDescent="0.3">
      <c r="B90" s="41">
        <v>9</v>
      </c>
      <c r="C90" s="42" t="s">
        <v>51</v>
      </c>
      <c r="D90" s="36">
        <v>5</v>
      </c>
      <c r="E90" s="37" t="s">
        <v>52</v>
      </c>
      <c r="F90" s="38"/>
      <c r="G90" s="39"/>
    </row>
    <row r="91" spans="2:7" ht="15.75" x14ac:dyDescent="0.25">
      <c r="C91" s="28"/>
      <c r="D91" s="29"/>
      <c r="E91" s="29"/>
      <c r="F91" s="30"/>
      <c r="G91" s="31"/>
    </row>
    <row r="92" spans="2:7" x14ac:dyDescent="0.2">
      <c r="C92" s="45" t="s">
        <v>56</v>
      </c>
      <c r="D92" s="45"/>
      <c r="E92" s="45"/>
      <c r="F92" s="46">
        <f>SUM(G82:G90)</f>
        <v>0</v>
      </c>
      <c r="G92" s="46"/>
    </row>
    <row r="93" spans="2:7" ht="13.5" thickBot="1" x14ac:dyDescent="0.25">
      <c r="C93" s="45"/>
      <c r="D93" s="45"/>
      <c r="E93" s="45"/>
      <c r="F93" s="47"/>
      <c r="G93" s="47"/>
    </row>
    <row r="96" spans="2:7" ht="22.5" x14ac:dyDescent="0.3">
      <c r="B96" s="50" t="s">
        <v>0</v>
      </c>
      <c r="C96" s="50"/>
      <c r="D96" s="50"/>
      <c r="E96" s="17"/>
      <c r="F96" s="17"/>
      <c r="G96" s="17"/>
    </row>
    <row r="97" spans="2:7" ht="22.5" x14ac:dyDescent="0.3">
      <c r="B97" s="50" t="s">
        <v>1</v>
      </c>
      <c r="C97" s="50"/>
      <c r="D97" s="50"/>
      <c r="E97" s="17"/>
      <c r="F97" s="17"/>
      <c r="G97" s="17"/>
    </row>
    <row r="98" spans="2:7" ht="20.25" x14ac:dyDescent="0.3">
      <c r="B98" s="48" t="s">
        <v>2</v>
      </c>
      <c r="C98" s="48"/>
      <c r="D98" s="48"/>
      <c r="E98" s="44"/>
      <c r="F98" s="44"/>
      <c r="G98" s="44"/>
    </row>
    <row r="99" spans="2:7" ht="18.75" x14ac:dyDescent="0.3">
      <c r="B99" s="52"/>
      <c r="C99" s="52"/>
      <c r="D99" s="51" t="s">
        <v>65</v>
      </c>
      <c r="E99" s="51"/>
      <c r="F99" s="51"/>
      <c r="G99" s="51"/>
    </row>
    <row r="100" spans="2:7" ht="20.25" x14ac:dyDescent="0.3">
      <c r="B100" s="48" t="s">
        <v>68</v>
      </c>
      <c r="C100" s="48"/>
      <c r="D100" s="44"/>
      <c r="E100" s="44"/>
      <c r="F100" s="44"/>
      <c r="G100" s="44"/>
    </row>
    <row r="101" spans="2:7" ht="13.5" thickBot="1" x14ac:dyDescent="0.25">
      <c r="C101" s="18"/>
      <c r="D101" s="18"/>
      <c r="E101" s="18"/>
      <c r="F101" s="18"/>
      <c r="G101" s="18"/>
    </row>
    <row r="102" spans="2:7" ht="31.5" x14ac:dyDescent="0.2">
      <c r="B102" s="21" t="s">
        <v>5</v>
      </c>
      <c r="C102" s="22" t="s">
        <v>6</v>
      </c>
      <c r="D102" s="23" t="s">
        <v>7</v>
      </c>
      <c r="E102" s="22" t="s">
        <v>8</v>
      </c>
      <c r="F102" s="22" t="s">
        <v>9</v>
      </c>
      <c r="G102" s="24" t="s">
        <v>10</v>
      </c>
    </row>
    <row r="103" spans="2:7" ht="15.75" x14ac:dyDescent="0.25">
      <c r="B103" s="40"/>
      <c r="C103" s="19"/>
      <c r="D103" s="6"/>
      <c r="E103" s="7"/>
      <c r="F103" s="8"/>
      <c r="G103" s="9"/>
    </row>
    <row r="104" spans="2:7" ht="15.75" x14ac:dyDescent="0.25">
      <c r="B104" s="40">
        <v>1</v>
      </c>
      <c r="C104" s="20" t="s">
        <v>11</v>
      </c>
      <c r="D104" s="10">
        <v>1</v>
      </c>
      <c r="E104" s="11" t="s">
        <v>12</v>
      </c>
      <c r="F104" s="15"/>
      <c r="G104" s="12">
        <f>D104*F104</f>
        <v>0</v>
      </c>
    </row>
    <row r="105" spans="2:7" ht="15.75" x14ac:dyDescent="0.25">
      <c r="B105" s="40">
        <v>2</v>
      </c>
      <c r="C105" s="20" t="s">
        <v>38</v>
      </c>
      <c r="D105" s="10">
        <v>141</v>
      </c>
      <c r="E105" s="11" t="s">
        <v>14</v>
      </c>
      <c r="F105" s="15"/>
      <c r="G105" s="12">
        <f t="shared" ref="G105:G111" si="3">D105*F105</f>
        <v>0</v>
      </c>
    </row>
    <row r="106" spans="2:7" ht="15.75" x14ac:dyDescent="0.25">
      <c r="B106" s="40">
        <v>3</v>
      </c>
      <c r="C106" s="20" t="s">
        <v>57</v>
      </c>
      <c r="D106" s="10">
        <v>114</v>
      </c>
      <c r="E106" s="11" t="s">
        <v>14</v>
      </c>
      <c r="F106" s="15"/>
      <c r="G106" s="12">
        <f t="shared" si="3"/>
        <v>0</v>
      </c>
    </row>
    <row r="107" spans="2:7" ht="15.75" x14ac:dyDescent="0.25">
      <c r="B107" s="40">
        <v>4</v>
      </c>
      <c r="C107" s="20" t="s">
        <v>40</v>
      </c>
      <c r="D107" s="10">
        <v>255</v>
      </c>
      <c r="E107" s="11" t="s">
        <v>14</v>
      </c>
      <c r="F107" s="15"/>
      <c r="G107" s="12">
        <f t="shared" si="3"/>
        <v>0</v>
      </c>
    </row>
    <row r="108" spans="2:7" ht="15.75" x14ac:dyDescent="0.25">
      <c r="B108" s="40">
        <v>5</v>
      </c>
      <c r="C108" s="20" t="s">
        <v>41</v>
      </c>
      <c r="D108" s="10">
        <v>255</v>
      </c>
      <c r="E108" s="11" t="s">
        <v>14</v>
      </c>
      <c r="F108" s="15"/>
      <c r="G108" s="12">
        <f t="shared" si="3"/>
        <v>0</v>
      </c>
    </row>
    <row r="109" spans="2:7" ht="15.75" x14ac:dyDescent="0.25">
      <c r="B109" s="40">
        <v>6</v>
      </c>
      <c r="C109" s="20" t="s">
        <v>44</v>
      </c>
      <c r="D109" s="10">
        <v>3</v>
      </c>
      <c r="E109" s="11" t="s">
        <v>43</v>
      </c>
      <c r="F109" s="15"/>
      <c r="G109" s="12">
        <f t="shared" si="3"/>
        <v>0</v>
      </c>
    </row>
    <row r="110" spans="2:7" ht="15.75" x14ac:dyDescent="0.25">
      <c r="B110" s="40">
        <v>7</v>
      </c>
      <c r="C110" s="20" t="s">
        <v>45</v>
      </c>
      <c r="D110" s="10">
        <v>20</v>
      </c>
      <c r="E110" s="13" t="s">
        <v>46</v>
      </c>
      <c r="F110" s="16"/>
      <c r="G110" s="12">
        <f t="shared" si="3"/>
        <v>0</v>
      </c>
    </row>
    <row r="111" spans="2:7" ht="16.5" thickBot="1" x14ac:dyDescent="0.3">
      <c r="B111" s="41">
        <v>8</v>
      </c>
      <c r="C111" s="42" t="s">
        <v>51</v>
      </c>
      <c r="D111" s="36">
        <v>5</v>
      </c>
      <c r="E111" s="37" t="s">
        <v>52</v>
      </c>
      <c r="F111" s="38"/>
      <c r="G111" s="39">
        <f t="shared" si="3"/>
        <v>0</v>
      </c>
    </row>
    <row r="112" spans="2:7" ht="15.75" x14ac:dyDescent="0.25">
      <c r="C112" s="28"/>
      <c r="D112" s="29"/>
      <c r="E112" s="29"/>
      <c r="F112" s="30"/>
      <c r="G112" s="31"/>
    </row>
    <row r="113" spans="2:7" x14ac:dyDescent="0.2">
      <c r="C113" s="45" t="s">
        <v>58</v>
      </c>
      <c r="D113" s="45"/>
      <c r="E113" s="45"/>
      <c r="F113" s="46">
        <f>SUM(G104:G111)</f>
        <v>0</v>
      </c>
      <c r="G113" s="46"/>
    </row>
    <row r="114" spans="2:7" ht="13.5" thickBot="1" x14ac:dyDescent="0.25">
      <c r="C114" s="45"/>
      <c r="D114" s="45"/>
      <c r="E114" s="45"/>
      <c r="F114" s="47"/>
      <c r="G114" s="47"/>
    </row>
    <row r="117" spans="2:7" ht="22.5" x14ac:dyDescent="0.3">
      <c r="B117" s="50" t="s">
        <v>0</v>
      </c>
      <c r="C117" s="50"/>
      <c r="D117" s="50"/>
      <c r="E117" s="17"/>
      <c r="F117" s="17"/>
      <c r="G117" s="17"/>
    </row>
    <row r="118" spans="2:7" ht="22.5" x14ac:dyDescent="0.3">
      <c r="B118" s="50" t="s">
        <v>1</v>
      </c>
      <c r="C118" s="50"/>
      <c r="D118" s="50"/>
      <c r="E118" s="17"/>
      <c r="F118" s="17"/>
      <c r="G118" s="17"/>
    </row>
    <row r="119" spans="2:7" ht="20.25" x14ac:dyDescent="0.3">
      <c r="B119" s="48" t="s">
        <v>2</v>
      </c>
      <c r="C119" s="48"/>
      <c r="D119" s="48"/>
      <c r="E119" s="44"/>
      <c r="F119" s="44"/>
      <c r="G119" s="44"/>
    </row>
    <row r="120" spans="2:7" ht="20.25" x14ac:dyDescent="0.3">
      <c r="C120" s="44"/>
      <c r="D120" s="51" t="s">
        <v>65</v>
      </c>
      <c r="E120" s="51"/>
      <c r="F120" s="51"/>
      <c r="G120" s="51"/>
    </row>
    <row r="121" spans="2:7" ht="20.25" x14ac:dyDescent="0.3">
      <c r="B121" s="48" t="s">
        <v>69</v>
      </c>
      <c r="C121" s="48"/>
      <c r="D121" s="48"/>
      <c r="E121" s="44"/>
      <c r="F121" s="44"/>
      <c r="G121" s="44"/>
    </row>
    <row r="122" spans="2:7" ht="13.5" thickBot="1" x14ac:dyDescent="0.25">
      <c r="C122" s="18"/>
      <c r="D122" s="18"/>
      <c r="E122" s="18"/>
      <c r="F122" s="18"/>
      <c r="G122" s="18"/>
    </row>
    <row r="123" spans="2:7" ht="31.5" x14ac:dyDescent="0.2">
      <c r="B123" s="21" t="s">
        <v>5</v>
      </c>
      <c r="C123" s="22" t="s">
        <v>6</v>
      </c>
      <c r="D123" s="23" t="s">
        <v>7</v>
      </c>
      <c r="E123" s="22" t="s">
        <v>8</v>
      </c>
      <c r="F123" s="22" t="s">
        <v>9</v>
      </c>
      <c r="G123" s="24" t="s">
        <v>10</v>
      </c>
    </row>
    <row r="124" spans="2:7" ht="15.75" x14ac:dyDescent="0.25">
      <c r="B124" s="40"/>
      <c r="C124" s="19"/>
      <c r="D124" s="6"/>
      <c r="E124" s="7"/>
      <c r="F124" s="8"/>
      <c r="G124" s="9"/>
    </row>
    <row r="125" spans="2:7" ht="15.75" x14ac:dyDescent="0.25">
      <c r="B125" s="40">
        <v>1</v>
      </c>
      <c r="C125" s="20" t="s">
        <v>11</v>
      </c>
      <c r="D125" s="10">
        <v>1</v>
      </c>
      <c r="E125" s="11" t="s">
        <v>12</v>
      </c>
      <c r="F125" s="15"/>
      <c r="G125" s="12">
        <f>D125*F125</f>
        <v>0</v>
      </c>
    </row>
    <row r="126" spans="2:7" ht="15.75" x14ac:dyDescent="0.25">
      <c r="B126" s="40">
        <v>2</v>
      </c>
      <c r="C126" s="20" t="s">
        <v>18</v>
      </c>
      <c r="D126" s="10">
        <v>25</v>
      </c>
      <c r="E126" s="11" t="s">
        <v>14</v>
      </c>
      <c r="F126" s="15"/>
      <c r="G126" s="12">
        <f t="shared" ref="G126:G138" si="4">D126*F126</f>
        <v>0</v>
      </c>
    </row>
    <row r="127" spans="2:7" ht="15.75" x14ac:dyDescent="0.25">
      <c r="B127" s="40">
        <v>3</v>
      </c>
      <c r="C127" s="20" t="s">
        <v>26</v>
      </c>
      <c r="D127" s="10">
        <v>10</v>
      </c>
      <c r="E127" s="11" t="s">
        <v>14</v>
      </c>
      <c r="F127" s="15"/>
      <c r="G127" s="12">
        <f t="shared" si="4"/>
        <v>0</v>
      </c>
    </row>
    <row r="128" spans="2:7" ht="15.75" x14ac:dyDescent="0.25">
      <c r="B128" s="40">
        <v>4</v>
      </c>
      <c r="C128" s="20" t="s">
        <v>28</v>
      </c>
      <c r="D128" s="10">
        <v>4</v>
      </c>
      <c r="E128" s="11" t="s">
        <v>29</v>
      </c>
      <c r="F128" s="15"/>
      <c r="G128" s="12">
        <f t="shared" si="4"/>
        <v>0</v>
      </c>
    </row>
    <row r="129" spans="2:7" ht="15.75" x14ac:dyDescent="0.25">
      <c r="B129" s="40">
        <v>5</v>
      </c>
      <c r="C129" s="20" t="s">
        <v>31</v>
      </c>
      <c r="D129" s="10">
        <v>1</v>
      </c>
      <c r="E129" s="11" t="s">
        <v>29</v>
      </c>
      <c r="F129" s="15"/>
      <c r="G129" s="12">
        <f t="shared" si="4"/>
        <v>0</v>
      </c>
    </row>
    <row r="130" spans="2:7" ht="15.75" x14ac:dyDescent="0.25">
      <c r="B130" s="40">
        <v>6</v>
      </c>
      <c r="C130" s="20" t="s">
        <v>32</v>
      </c>
      <c r="D130" s="10">
        <v>7</v>
      </c>
      <c r="E130" s="11" t="s">
        <v>33</v>
      </c>
      <c r="F130" s="15"/>
      <c r="G130" s="12">
        <f t="shared" si="4"/>
        <v>0</v>
      </c>
    </row>
    <row r="131" spans="2:7" ht="15.75" x14ac:dyDescent="0.25">
      <c r="B131" s="40">
        <v>7</v>
      </c>
      <c r="C131" s="20" t="s">
        <v>36</v>
      </c>
      <c r="D131" s="10">
        <v>2</v>
      </c>
      <c r="E131" s="11" t="s">
        <v>29</v>
      </c>
      <c r="F131" s="15"/>
      <c r="G131" s="12">
        <f t="shared" si="4"/>
        <v>0</v>
      </c>
    </row>
    <row r="132" spans="2:7" ht="15.75" x14ac:dyDescent="0.25">
      <c r="B132" s="40">
        <v>8</v>
      </c>
      <c r="C132" s="20" t="s">
        <v>59</v>
      </c>
      <c r="D132" s="10">
        <v>300</v>
      </c>
      <c r="E132" s="11" t="s">
        <v>14</v>
      </c>
      <c r="F132" s="15"/>
      <c r="G132" s="12">
        <f t="shared" si="4"/>
        <v>0</v>
      </c>
    </row>
    <row r="133" spans="2:7" ht="15.75" x14ac:dyDescent="0.25">
      <c r="B133" s="40">
        <v>9</v>
      </c>
      <c r="C133" s="20" t="s">
        <v>40</v>
      </c>
      <c r="D133" s="10">
        <v>300</v>
      </c>
      <c r="E133" s="11" t="s">
        <v>14</v>
      </c>
      <c r="F133" s="15"/>
      <c r="G133" s="12">
        <f t="shared" si="4"/>
        <v>0</v>
      </c>
    </row>
    <row r="134" spans="2:7" ht="15.75" x14ac:dyDescent="0.25">
      <c r="B134" s="40">
        <v>10</v>
      </c>
      <c r="C134" s="20" t="s">
        <v>41</v>
      </c>
      <c r="D134" s="10">
        <v>300</v>
      </c>
      <c r="E134" s="11" t="s">
        <v>14</v>
      </c>
      <c r="F134" s="15"/>
      <c r="G134" s="12">
        <f t="shared" si="4"/>
        <v>0</v>
      </c>
    </row>
    <row r="135" spans="2:7" ht="15.75" x14ac:dyDescent="0.25">
      <c r="B135" s="40">
        <v>11</v>
      </c>
      <c r="C135" s="20" t="s">
        <v>44</v>
      </c>
      <c r="D135" s="10">
        <v>3</v>
      </c>
      <c r="E135" s="11" t="s">
        <v>43</v>
      </c>
      <c r="F135" s="15"/>
      <c r="G135" s="12">
        <f t="shared" si="4"/>
        <v>0</v>
      </c>
    </row>
    <row r="136" spans="2:7" ht="15.75" x14ac:dyDescent="0.25">
      <c r="B136" s="40">
        <v>12</v>
      </c>
      <c r="C136" s="20" t="s">
        <v>48</v>
      </c>
      <c r="D136" s="10">
        <v>1</v>
      </c>
      <c r="E136" s="13" t="str">
        <f>VLOOKUP(C136,'[1]On Call Task Totals'!A121:D271,3,FALSE)</f>
        <v>EA</v>
      </c>
      <c r="F136" s="16"/>
      <c r="G136" s="12">
        <f t="shared" si="4"/>
        <v>0</v>
      </c>
    </row>
    <row r="137" spans="2:7" ht="15.75" x14ac:dyDescent="0.25">
      <c r="B137" s="40">
        <v>13</v>
      </c>
      <c r="C137" s="20" t="s">
        <v>49</v>
      </c>
      <c r="D137" s="14">
        <v>0.1</v>
      </c>
      <c r="E137" s="13" t="str">
        <f>VLOOKUP(C137,'[1]On Call Task Totals'!A122:D272,3,FALSE)</f>
        <v>AC</v>
      </c>
      <c r="F137" s="16"/>
      <c r="G137" s="12">
        <f t="shared" si="4"/>
        <v>0</v>
      </c>
    </row>
    <row r="138" spans="2:7" ht="16.5" thickBot="1" x14ac:dyDescent="0.3">
      <c r="B138" s="41">
        <v>14</v>
      </c>
      <c r="C138" s="42" t="s">
        <v>51</v>
      </c>
      <c r="D138" s="36">
        <v>5</v>
      </c>
      <c r="E138" s="37" t="s">
        <v>52</v>
      </c>
      <c r="F138" s="38"/>
      <c r="G138" s="39">
        <f t="shared" si="4"/>
        <v>0</v>
      </c>
    </row>
    <row r="139" spans="2:7" ht="15.75" x14ac:dyDescent="0.25">
      <c r="C139" s="28"/>
      <c r="D139" s="29"/>
      <c r="E139" s="29"/>
      <c r="F139" s="30"/>
      <c r="G139" s="31"/>
    </row>
    <row r="140" spans="2:7" x14ac:dyDescent="0.2">
      <c r="C140" s="45" t="s">
        <v>60</v>
      </c>
      <c r="D140" s="45"/>
      <c r="E140" s="45"/>
      <c r="F140" s="46">
        <f>SUM(G125:G138)</f>
        <v>0</v>
      </c>
      <c r="G140" s="46"/>
    </row>
    <row r="141" spans="2:7" ht="13.5" thickBot="1" x14ac:dyDescent="0.25">
      <c r="C141" s="45"/>
      <c r="D141" s="45"/>
      <c r="E141" s="45"/>
      <c r="F141" s="47"/>
      <c r="G141" s="47"/>
    </row>
    <row r="154" spans="3:7" ht="24.95" customHeight="1" thickBot="1" x14ac:dyDescent="0.35">
      <c r="C154" s="43" t="s">
        <v>61</v>
      </c>
      <c r="D154" s="53"/>
      <c r="E154" s="53"/>
      <c r="F154" s="53"/>
      <c r="G154" s="53"/>
    </row>
    <row r="155" spans="3:7" ht="24.95" customHeight="1" thickBot="1" x14ac:dyDescent="0.35">
      <c r="C155" s="43" t="s">
        <v>62</v>
      </c>
      <c r="D155" s="53"/>
      <c r="E155" s="53"/>
      <c r="F155" s="53"/>
      <c r="G155" s="53"/>
    </row>
    <row r="156" spans="3:7" ht="24.95" customHeight="1" thickBot="1" x14ac:dyDescent="0.35">
      <c r="C156" s="43" t="s">
        <v>63</v>
      </c>
      <c r="D156" s="53"/>
      <c r="E156" s="53"/>
      <c r="F156" s="53"/>
      <c r="G156" s="53"/>
    </row>
    <row r="157" spans="3:7" ht="24.95" customHeight="1" thickBot="1" x14ac:dyDescent="0.35">
      <c r="C157" s="43" t="s">
        <v>64</v>
      </c>
      <c r="D157" s="53"/>
      <c r="E157" s="53"/>
      <c r="F157" s="53"/>
      <c r="G157" s="53"/>
    </row>
  </sheetData>
  <mergeCells count="41">
    <mergeCell ref="D155:G155"/>
    <mergeCell ref="D156:G156"/>
    <mergeCell ref="D157:G157"/>
    <mergeCell ref="D120:G120"/>
    <mergeCell ref="C140:E141"/>
    <mergeCell ref="F140:G141"/>
    <mergeCell ref="D154:G154"/>
    <mergeCell ref="B121:D121"/>
    <mergeCell ref="C113:E114"/>
    <mergeCell ref="F113:G114"/>
    <mergeCell ref="B117:D117"/>
    <mergeCell ref="B118:D118"/>
    <mergeCell ref="B119:D119"/>
    <mergeCell ref="B97:D97"/>
    <mergeCell ref="B98:D98"/>
    <mergeCell ref="B99:C99"/>
    <mergeCell ref="D99:G99"/>
    <mergeCell ref="B100:C100"/>
    <mergeCell ref="D77:G77"/>
    <mergeCell ref="B78:C78"/>
    <mergeCell ref="C92:E93"/>
    <mergeCell ref="F92:G93"/>
    <mergeCell ref="B96:D96"/>
    <mergeCell ref="C66:E67"/>
    <mergeCell ref="F66:G67"/>
    <mergeCell ref="B74:E74"/>
    <mergeCell ref="B75:E75"/>
    <mergeCell ref="B76:E76"/>
    <mergeCell ref="B50:D50"/>
    <mergeCell ref="B51:D51"/>
    <mergeCell ref="B52:D52"/>
    <mergeCell ref="D53:G53"/>
    <mergeCell ref="B54:D54"/>
    <mergeCell ref="C46:E47"/>
    <mergeCell ref="F46:G47"/>
    <mergeCell ref="B7:C7"/>
    <mergeCell ref="B5:G6"/>
    <mergeCell ref="B1:D1"/>
    <mergeCell ref="B2:D2"/>
    <mergeCell ref="B3:D3"/>
    <mergeCell ref="D4:G4"/>
  </mergeCells>
  <dataValidations count="1">
    <dataValidation type="list" allowBlank="1" showInputMessage="1" showErrorMessage="1" sqref="C12:C44 C59:C64 C83:C90 C105:C111 C126:C138" xr:uid="{C670CE3A-D000-41E5-9B07-5697C21E1110}">
      <formula1>bid</formula1>
    </dataValidation>
  </dataValidations>
  <pageMargins left="0.6" right="0.44" top="1" bottom="1" header="0.5" footer="0.5"/>
  <pageSetup scale="22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4F711B8589514DA13D0F06256540B5" ma:contentTypeVersion="3" ma:contentTypeDescription="Create a new document." ma:contentTypeScope="" ma:versionID="938bd039b1b54992ff74c710d698f661">
  <xsd:schema xmlns:xsd="http://www.w3.org/2001/XMLSchema" xmlns:xs="http://www.w3.org/2001/XMLSchema" xmlns:p="http://schemas.microsoft.com/office/2006/metadata/properties" xmlns:ns2="71151a30-6961-4840-b394-8c37dec7b769" targetNamespace="http://schemas.microsoft.com/office/2006/metadata/properties" ma:root="true" ma:fieldsID="9eb1a6598e05ba3bd7f8fd900b5c6043" ns2:_="">
    <xsd:import namespace="71151a30-6961-4840-b394-8c37dec7b7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1a30-6961-4840-b394-8c37dec7b7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9A3588-6B6C-4135-AF24-CEB21C2DDF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27F204F-B052-48D7-9E69-D3C444CC9BD7}">
  <ds:schemaRefs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71151a30-6961-4840-b394-8c37dec7b769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8341A69-0214-4C85-8AF8-8CDD6045C5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151a30-6961-4840-b394-8c37dec7b7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Base Contract</vt:lpstr>
      <vt:lpstr>'Base Contract'!Print_Area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Moore</dc:creator>
  <cp:keywords/>
  <dc:description/>
  <cp:lastModifiedBy>Cheryl B. House</cp:lastModifiedBy>
  <cp:revision/>
  <dcterms:created xsi:type="dcterms:W3CDTF">2026-04-08T13:12:18Z</dcterms:created>
  <dcterms:modified xsi:type="dcterms:W3CDTF">2026-04-23T20:25:29Z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0x010100D54F711B8589514DA13D0F06256540B5</vt:lpwstr>
  </property>
</Properties>
</file>