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bellamy1\Desktop\"/>
    </mc:Choice>
  </mc:AlternateContent>
  <xr:revisionPtr revIDLastSave="0" documentId="8_{4CB9A385-984F-40A7-A719-D186192C3360}" xr6:coauthVersionLast="47" xr6:coauthVersionMax="47" xr10:uidLastSave="{00000000-0000-0000-0000-000000000000}"/>
  <bookViews>
    <workbookView xWindow="29625" yWindow="4035" windowWidth="21600" windowHeight="11100" tabRatio="810" firstSheet="1" activeTab="1" xr2:uid="{00000000-000D-0000-FFFF-FFFF00000000}"/>
  </bookViews>
  <sheets>
    <sheet name="e-mail instruct" sheetId="13" state="hidden" r:id="rId1"/>
    <sheet name="INVOICE" sheetId="2" r:id="rId2"/>
    <sheet name="RESIDENT REFUNDS" sheetId="14" r:id="rId3"/>
    <sheet name="AR OTHER" sheetId="23" r:id="rId4"/>
    <sheet name="CER DETAIL" sheetId="24" r:id="rId5"/>
    <sheet name="JE FOR VA SIDE" sheetId="1" r:id="rId6"/>
    <sheet name="Sheet1 (Qtr End Only)" sheetId="22" state="hidden" r:id="rId7"/>
    <sheet name="JE FOR SN SIDE" sheetId="3" state="hidden" r:id="rId8"/>
  </sheets>
  <externalReferences>
    <externalReference r:id="rId9"/>
    <externalReference r:id="rId10"/>
  </externalReferences>
  <definedNames>
    <definedName name="acctlu">[1]MASTER!$A$2:$G$4000</definedName>
    <definedName name="Headlu">[1]MASTER!$A$1:$G$1</definedName>
    <definedName name="NvsASD">"V2025-08-31"</definedName>
    <definedName name="NvsAutoDrillOk">"VN"</definedName>
    <definedName name="NvsDateToNumber">"Y"</definedName>
    <definedName name="NvsElapsedTime">0.00001</definedName>
    <definedName name="NvsEndTime">45911.587567</definedName>
    <definedName name="NvsInstLang">"VENG"</definedName>
    <definedName name="NvsInstSpec">"%"</definedName>
    <definedName name="NvsInstSpec1">","</definedName>
    <definedName name="NvsInstSpec2">","</definedName>
    <definedName name="NvsInstSpec3">","</definedName>
    <definedName name="NvsInstSpec4">","</definedName>
    <definedName name="NvsInstSpec5">","</definedName>
    <definedName name="NvsInstSpec6">","</definedName>
    <definedName name="NvsInstSpec7">","</definedName>
    <definedName name="NvsInstSpec8">","</definedName>
    <definedName name="NvsInstSpec9">","</definedName>
    <definedName name="NvsLayoutType">"M3"</definedName>
    <definedName name="NvsNplSpec">"%,X,RZF..,CZF.."</definedName>
    <definedName name="NvsPanelBusUnit">"V"</definedName>
    <definedName name="NvsPanelEffdt">"V2013-01-01"</definedName>
    <definedName name="NvsPanelSetid">"VSHARE"</definedName>
    <definedName name="NvsParentRef">"input!$$0"</definedName>
    <definedName name="NvsReqBU">"VSN601"</definedName>
    <definedName name="NvsReqBUOnly">"VN"</definedName>
    <definedName name="NvsSheetType" localSheetId="5">"M"</definedName>
    <definedName name="NvsTransLed">"VN"</definedName>
    <definedName name="NvsTreeASD">"V2025-08-31"</definedName>
    <definedName name="NvsValTbl.ACCOUNT">"GL_ACCOUNT_TBL"</definedName>
    <definedName name="NvsValTbl.BUSINESS_UNIT">"BUS_UNIT_TBL_FS"</definedName>
    <definedName name="NvsValTbl.CHARTFIELD1">"CHARTFIELD1_TBL"</definedName>
    <definedName name="NvsValTbl.DEPTID">"DEPT_TBL"</definedName>
    <definedName name="_xlnm.Print_Area" localSheetId="4">'CER DETAIL'!$B$2:$AD$25</definedName>
    <definedName name="_xlnm.Print_Area" localSheetId="7">'JE FOR SN SIDE'!$A$1:$G$42</definedName>
    <definedName name="_xlnm.Print_Area" localSheetId="2">'RESIDENT REFUNDS'!$A$1:$D$29</definedName>
    <definedName name="_xlnm.Print_Area" localSheetId="6">'Sheet1 (Qtr End Only)'!$A$1:$H$53</definedName>
    <definedName name="solver_adj" localSheetId="1" hidden="1">INVOICE!$H$41</definedName>
    <definedName name="solver_cvg" localSheetId="1" hidden="1">0.0001</definedName>
    <definedName name="solver_drv" localSheetId="1" hidden="1">1</definedName>
    <definedName name="solver_est" localSheetId="1" hidden="1">1</definedName>
    <definedName name="solver_itr" localSheetId="1" hidden="1">100</definedName>
    <definedName name="solver_lhs1" localSheetId="1" hidden="1">INVOICE!$H$35</definedName>
    <definedName name="solver_lin" localSheetId="1" hidden="1">2</definedName>
    <definedName name="solver_neg" localSheetId="1" hidden="1">2</definedName>
    <definedName name="solver_num" localSheetId="1" hidden="1">1</definedName>
    <definedName name="solver_nwt" localSheetId="1" hidden="1">1</definedName>
    <definedName name="solver_opt" localSheetId="1" hidden="1">INVOICE!$J$37</definedName>
    <definedName name="solver_pre" localSheetId="1" hidden="1">0.000001</definedName>
    <definedName name="solver_rel1" localSheetId="1" hidden="1">1</definedName>
    <definedName name="solver_rhs1" localSheetId="1" hidden="1">100000</definedName>
    <definedName name="solver_scl" localSheetId="1" hidden="1">2</definedName>
    <definedName name="solver_sho" localSheetId="1" hidden="1">2</definedName>
    <definedName name="solver_tim" localSheetId="1" hidden="1">100</definedName>
    <definedName name="solver_tol" localSheetId="1" hidden="1">0.05</definedName>
    <definedName name="solver_typ" localSheetId="1" hidden="1">3</definedName>
    <definedName name="solver_val" localSheetId="1" hidden="1">100000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8" i="3" l="1"/>
  <c r="D38" i="3"/>
  <c r="C38" i="3"/>
  <c r="A38" i="3"/>
  <c r="F37" i="3"/>
  <c r="D37" i="3"/>
  <c r="C37" i="3"/>
  <c r="A37" i="3"/>
  <c r="A36" i="3"/>
  <c r="A35" i="3"/>
  <c r="F34" i="3"/>
  <c r="D34" i="3"/>
  <c r="A34" i="3"/>
  <c r="F33" i="3"/>
  <c r="D33" i="3"/>
  <c r="A33" i="3"/>
  <c r="D10" i="3"/>
  <c r="G35" i="3" s="1"/>
  <c r="A1" i="3"/>
  <c r="H51" i="22"/>
  <c r="G51" i="22" s="1"/>
  <c r="H50" i="22"/>
  <c r="G50" i="22" s="1"/>
  <c r="H49" i="22"/>
  <c r="G49" i="22" s="1"/>
  <c r="H48" i="22"/>
  <c r="G48" i="22" s="1"/>
  <c r="H47" i="22"/>
  <c r="G47" i="22" s="1"/>
  <c r="H46" i="22"/>
  <c r="G46" i="22" s="1"/>
  <c r="H45" i="22"/>
  <c r="G45" i="22" s="1"/>
  <c r="H44" i="22"/>
  <c r="G44" i="22" s="1"/>
  <c r="H43" i="22"/>
  <c r="G43" i="22" s="1"/>
  <c r="H42" i="22"/>
  <c r="G42" i="22" s="1"/>
  <c r="H41" i="22"/>
  <c r="G41" i="22" s="1"/>
  <c r="H40" i="22"/>
  <c r="G40" i="22" s="1"/>
  <c r="H39" i="22"/>
  <c r="G39" i="22" s="1"/>
  <c r="H38" i="22"/>
  <c r="G38" i="22" s="1"/>
  <c r="H37" i="22"/>
  <c r="G37" i="22" s="1"/>
  <c r="H36" i="22"/>
  <c r="G36" i="22" s="1"/>
  <c r="H35" i="22"/>
  <c r="G35" i="22" s="1"/>
  <c r="H34" i="22"/>
  <c r="G34" i="22" s="1"/>
  <c r="H33" i="22"/>
  <c r="G33" i="22" s="1"/>
  <c r="H32" i="22"/>
  <c r="G32" i="22" s="1"/>
  <c r="H31" i="22"/>
  <c r="G31" i="22" s="1"/>
  <c r="H30" i="22"/>
  <c r="G30" i="22" s="1"/>
  <c r="H29" i="22"/>
  <c r="G29" i="22" s="1"/>
  <c r="H28" i="22"/>
  <c r="G28" i="22" s="1"/>
  <c r="H27" i="22"/>
  <c r="G27" i="22" s="1"/>
  <c r="H26" i="22"/>
  <c r="G26" i="22" s="1"/>
  <c r="H25" i="22"/>
  <c r="G25" i="22" s="1"/>
  <c r="H24" i="22"/>
  <c r="G24" i="22" s="1"/>
  <c r="H23" i="22"/>
  <c r="G23" i="22" s="1"/>
  <c r="H22" i="22"/>
  <c r="G22" i="22" s="1"/>
  <c r="H21" i="22"/>
  <c r="G21" i="22" s="1"/>
  <c r="H20" i="22"/>
  <c r="G20" i="22" s="1"/>
  <c r="H19" i="22"/>
  <c r="G19" i="22" s="1"/>
  <c r="H18" i="22"/>
  <c r="G18" i="22" s="1"/>
  <c r="H17" i="22"/>
  <c r="G17" i="22" s="1"/>
  <c r="H16" i="22"/>
  <c r="G16" i="22" s="1"/>
  <c r="H15" i="22"/>
  <c r="G15" i="22" s="1"/>
  <c r="H14" i="22"/>
  <c r="G14" i="22" s="1"/>
  <c r="H13" i="22"/>
  <c r="G13" i="22" s="1"/>
  <c r="H12" i="22"/>
  <c r="G12" i="22" s="1"/>
  <c r="H11" i="22"/>
  <c r="G11" i="22" s="1"/>
  <c r="H10" i="22"/>
  <c r="G10" i="22" s="1"/>
  <c r="H9" i="22"/>
  <c r="G9" i="22" s="1"/>
  <c r="H8" i="22"/>
  <c r="G8" i="22" s="1"/>
  <c r="H7" i="22"/>
  <c r="G7" i="22" s="1"/>
  <c r="H6" i="22"/>
  <c r="G6" i="22" s="1"/>
  <c r="H5" i="22"/>
  <c r="G5" i="22" s="1"/>
  <c r="H4" i="22"/>
  <c r="G4" i="22" s="1"/>
  <c r="H3" i="22"/>
  <c r="G3" i="22" s="1"/>
  <c r="H2" i="22"/>
  <c r="G2" i="22" s="1"/>
  <c r="H1" i="22"/>
  <c r="G1" i="22" s="1"/>
  <c r="D39" i="23"/>
  <c r="H44" i="2" s="1"/>
  <c r="D29" i="14"/>
  <c r="H42" i="2" s="1"/>
  <c r="C28" i="2"/>
  <c r="A50" i="22"/>
  <c r="H32" i="2" l="1"/>
  <c r="H36" i="2" s="1"/>
  <c r="H11" i="1" s="1"/>
  <c r="H12" i="1"/>
  <c r="I13" i="1" s="1"/>
  <c r="A1" i="22"/>
  <c r="A5" i="22"/>
  <c r="A9" i="22"/>
  <c r="A13" i="22"/>
  <c r="A17" i="22"/>
  <c r="A21" i="22"/>
  <c r="A25" i="22"/>
  <c r="A29" i="22"/>
  <c r="A33" i="22"/>
  <c r="A37" i="22"/>
  <c r="A41" i="22"/>
  <c r="A45" i="22"/>
  <c r="A49" i="22"/>
  <c r="A53" i="22"/>
  <c r="A3" i="3"/>
  <c r="A1" i="1"/>
  <c r="A4" i="22"/>
  <c r="A8" i="22"/>
  <c r="A12" i="22"/>
  <c r="A16" i="22"/>
  <c r="A20" i="22"/>
  <c r="A24" i="22"/>
  <c r="A28" i="22"/>
  <c r="A32" i="22"/>
  <c r="A36" i="22"/>
  <c r="A40" i="22"/>
  <c r="A44" i="22"/>
  <c r="A48" i="22"/>
  <c r="A52" i="22"/>
  <c r="E12" i="3"/>
  <c r="G36" i="3" s="1"/>
  <c r="A3" i="22"/>
  <c r="A7" i="22"/>
  <c r="A11" i="22"/>
  <c r="A15" i="22"/>
  <c r="A19" i="22"/>
  <c r="A23" i="22"/>
  <c r="A27" i="22"/>
  <c r="A31" i="22"/>
  <c r="A35" i="22"/>
  <c r="A39" i="22"/>
  <c r="A43" i="22"/>
  <c r="A47" i="22"/>
  <c r="A51" i="22"/>
  <c r="J3" i="2"/>
  <c r="A2" i="22"/>
  <c r="A6" i="22"/>
  <c r="A10" i="22"/>
  <c r="A14" i="22"/>
  <c r="A18" i="22"/>
  <c r="A22" i="22"/>
  <c r="A26" i="22"/>
  <c r="A30" i="22"/>
  <c r="A34" i="22"/>
  <c r="A38" i="22"/>
  <c r="A42" i="22"/>
  <c r="A46" i="22"/>
  <c r="D9" i="3" l="1"/>
  <c r="G34" i="3" s="1"/>
  <c r="H40" i="2"/>
  <c r="H52" i="22"/>
  <c r="G52" i="22" s="1"/>
  <c r="I14" i="1"/>
  <c r="H53" i="22" s="1"/>
  <c r="G53" i="22" s="1"/>
  <c r="E13" i="3"/>
  <c r="H18" i="2" l="1"/>
  <c r="H22" i="2" s="1"/>
  <c r="G38" i="3"/>
  <c r="D8" i="3" l="1"/>
  <c r="E11" i="3" s="1"/>
  <c r="G37" i="3" s="1"/>
  <c r="D26" i="3"/>
  <c r="H49" i="2"/>
  <c r="D25" i="3" l="1"/>
  <c r="D27" i="3" s="1"/>
  <c r="G33" i="3"/>
</calcChain>
</file>

<file path=xl/sharedStrings.xml><?xml version="1.0" encoding="utf-8"?>
<sst xmlns="http://schemas.openxmlformats.org/spreadsheetml/2006/main" count="318" uniqueCount="227">
  <si>
    <t>Nursing</t>
  </si>
  <si>
    <t>Physical Therapy</t>
  </si>
  <si>
    <t>Social Svc</t>
  </si>
  <si>
    <t>Lab</t>
  </si>
  <si>
    <t>Speech Therapy</t>
  </si>
  <si>
    <t>Oxygen Therapy</t>
  </si>
  <si>
    <t xml:space="preserve">Recreation </t>
  </si>
  <si>
    <t>X-ray</t>
  </si>
  <si>
    <t>Occupational Therapy</t>
  </si>
  <si>
    <t>Medical Director</t>
  </si>
  <si>
    <t>Ambulance svc</t>
  </si>
  <si>
    <t>Chargeable Medical Supplies</t>
  </si>
  <si>
    <t>Dietary</t>
  </si>
  <si>
    <t>Laundry</t>
  </si>
  <si>
    <t>Housekeeping</t>
  </si>
  <si>
    <t>Maintenance</t>
  </si>
  <si>
    <t>Administration</t>
  </si>
  <si>
    <t>Beauty &amp; Barber</t>
  </si>
  <si>
    <t>Medical Records</t>
  </si>
  <si>
    <t>Depreciation</t>
  </si>
  <si>
    <t>Lease Equip</t>
  </si>
  <si>
    <t>UNITED VETERAN SERVICES OF NORTH CAROLINA, INC.</t>
  </si>
  <si>
    <t>1.</t>
  </si>
  <si>
    <t>2.</t>
  </si>
  <si>
    <t>Less:</t>
  </si>
  <si>
    <t>Legal Fees</t>
  </si>
  <si>
    <t>Other non-reimburseable (identify on separate list)</t>
  </si>
  <si>
    <t>Penalties (identify on separate list)</t>
  </si>
  <si>
    <t>Management included in YTD expense on line 1</t>
  </si>
  <si>
    <t>4.</t>
  </si>
  <si>
    <t>5.</t>
  </si>
  <si>
    <t>6.</t>
  </si>
  <si>
    <t>7.</t>
  </si>
  <si>
    <t>= Total Allowable YTD Expense</t>
  </si>
  <si>
    <t>EXPENSE-BASED COMPONENT</t>
  </si>
  <si>
    <t>= Expenses to be reimbursed for the month</t>
  </si>
  <si>
    <t>REVENUE-BASED COMPONENT</t>
  </si>
  <si>
    <t>11.</t>
  </si>
  <si>
    <t>12.</t>
  </si>
  <si>
    <t>Denial of Payments (identify on separate list)</t>
  </si>
  <si>
    <t>13.</t>
  </si>
  <si>
    <t>YTD Revenue Subject to Management Fee %</t>
  </si>
  <si>
    <t>14.</t>
  </si>
  <si>
    <t>YTD Management Fees due</t>
  </si>
  <si>
    <t>16.</t>
  </si>
  <si>
    <t>Prior Month YTD Management Fees due</t>
  </si>
  <si>
    <t>17.</t>
  </si>
  <si>
    <t>Management Fees Due for Current Month</t>
  </si>
  <si>
    <t>JOURNAL ENTRY TO RECORD MANAGEMENT FEE EXPENSE</t>
  </si>
  <si>
    <t>Debit</t>
  </si>
  <si>
    <t>Credit</t>
  </si>
  <si>
    <t>Allowable YTD Expense from previous month invoice</t>
  </si>
  <si>
    <t>To record revenue based component of mgt fee for current month  (NOTE: MUST REVERSE NEXT MO.)</t>
  </si>
  <si>
    <t>ADJUSTING JOURNAL ENTRY</t>
  </si>
  <si>
    <t>Invoice Date</t>
  </si>
  <si>
    <t>Plus:</t>
  </si>
  <si>
    <t>Pre-paid Expense - see list (net of beginning yr balance)</t>
  </si>
  <si>
    <t>18.</t>
  </si>
  <si>
    <t>Accrued expenses (net of beginning of yr balance)</t>
  </si>
  <si>
    <t>Total</t>
  </si>
  <si>
    <t>Amount</t>
  </si>
  <si>
    <t>Blood Glucose</t>
  </si>
  <si>
    <t>Property Insur</t>
  </si>
  <si>
    <t>Deferred Payable</t>
  </si>
  <si>
    <t>Pharmacy Non RX</t>
  </si>
  <si>
    <t>Pharmacy RX</t>
  </si>
  <si>
    <t>Pharmacy Consultant</t>
  </si>
  <si>
    <t>Management Fee Payable - New Contract</t>
  </si>
  <si>
    <t>Mgt Fee Receivable - New Contract</t>
  </si>
  <si>
    <t>Deferred Mgt Fee Revenue</t>
  </si>
  <si>
    <t>MONTH ENDED</t>
  </si>
  <si>
    <t>NOTE:  On all worksheets of this file, a yellow highlight indicates that input is required (i.e., not automatic)</t>
  </si>
  <si>
    <t>SEQUENCE</t>
  </si>
  <si>
    <t>1- enter ytd period and and month end date on INPUT sheet</t>
  </si>
  <si>
    <t>2- hit F9 to calculate unadjusted balances for company 37 and 43</t>
  </si>
  <si>
    <t>3- identify any penalties included in ytd cost. These penalties are not allowed as a reimburseable cost. Enter any</t>
  </si>
  <si>
    <t xml:space="preserve">    penalties in the PENALTIES sheet. This will automatically carry to the INVOICE sheet and the JE FOR CO 43 sheet</t>
  </si>
  <si>
    <t xml:space="preserve">    as a deduction to reimburseable cost.</t>
  </si>
  <si>
    <t>4- Legal fees should automatically carry to the invoice, company 43's JE and company 37's invoice via the F9 formula on</t>
  </si>
  <si>
    <t xml:space="preserve">    line 4 of the invoice.</t>
  </si>
  <si>
    <t>5- Meal sales and rental income offsets may be the only items to be included in line 5 of the invoice. These are automatically</t>
  </si>
  <si>
    <t xml:space="preserve">   carried to the invoice from the OTHER NON-REIMB EXP sheet via F9. If there are any new types of expenses, check with</t>
  </si>
  <si>
    <t xml:space="preserve">   Mitch to see if the expense should be included on the OTHER NON-REIMB EXP sheet.</t>
  </si>
  <si>
    <t>6- The source for the accrued expenses to be deducted from invoiceable cost is the ACCRD EXP DETAIL sheet. The beginning</t>
  </si>
  <si>
    <t xml:space="preserve">    point for the ACCRD EXP DETAIL sheet is per book balance of each 2***** g/l account. These liabilities must be reduced by</t>
  </si>
  <si>
    <t xml:space="preserve">    liabilities applicable to the old contract period, liabilties for non-expense items (e.g., withholdings, etc.), and liabilities for</t>
  </si>
  <si>
    <t xml:space="preserve">    non-allowable expense. </t>
  </si>
  <si>
    <t xml:space="preserve">    Most of the amounts on the ACCRD EXP DETAIL sheet are automatically computed. However the yellow highlighted cells</t>
  </si>
  <si>
    <t xml:space="preserve">    were hard-keyed. These hard-keyed amounts should cease to exist within a month or two of the March 04 invoice, as 100%</t>
  </si>
  <si>
    <t xml:space="preserve">    of the liability balance becomes applicable to the period after March 8, 2004.</t>
  </si>
  <si>
    <t>Referring to the INVOICE sheet</t>
  </si>
  <si>
    <t xml:space="preserve">    NOTE: Each month payments (debits) posted to the accrued vacation and accrued sick pay liablity accounts must be keyed</t>
  </si>
  <si>
    <t xml:space="preserve">    into the SUB SCH - ACCRD VAC, SICK sheet. The assumption is that all payments are made to the balance accrd at 3/7/2004</t>
  </si>
  <si>
    <t xml:space="preserve">    before any payments are applied to a liabilty incurred after that date.</t>
  </si>
  <si>
    <t>7- The amount of management fee expense for line 7 of the invoice is automatically entered via F9.</t>
  </si>
  <si>
    <t>8- The amount of prepaid expense for line 8 of the invoice comes from the PREPAID DETAIL sheet. Balances on the PREPAID</t>
  </si>
  <si>
    <t xml:space="preserve">    DETAIL sheet are automatically pulled via F9.</t>
  </si>
  <si>
    <r>
      <t xml:space="preserve">9- The amount entered on line 10 for </t>
    </r>
    <r>
      <rPr>
        <i/>
        <sz val="10"/>
        <rFont val="Arial"/>
        <family val="2"/>
      </rPr>
      <t xml:space="preserve">Allowable YTD Expense from Previous Month Invoice </t>
    </r>
    <r>
      <rPr>
        <sz val="10"/>
        <rFont val="Arial"/>
        <family val="2"/>
      </rPr>
      <t>must be entered manually each month.</t>
    </r>
  </si>
  <si>
    <r>
      <t xml:space="preserve">10- Entries to line 13, </t>
    </r>
    <r>
      <rPr>
        <i/>
        <sz val="10"/>
        <rFont val="Arial"/>
        <family val="2"/>
      </rPr>
      <t>Denials for Payment</t>
    </r>
    <r>
      <rPr>
        <sz val="10"/>
        <rFont val="Arial"/>
        <family val="2"/>
      </rPr>
      <t>, should be rare. Joann or Mitch will inform you of these.</t>
    </r>
  </si>
  <si>
    <r>
      <t xml:space="preserve">11- The amount entered on line 17 for </t>
    </r>
    <r>
      <rPr>
        <i/>
        <sz val="10"/>
        <rFont val="Arial"/>
        <family val="2"/>
      </rPr>
      <t xml:space="preserve">Prior Month YTD Management Fees Due </t>
    </r>
    <r>
      <rPr>
        <sz val="10"/>
        <rFont val="Arial"/>
        <family val="2"/>
      </rPr>
      <t>must be entered manually each month.</t>
    </r>
  </si>
  <si>
    <t>Refer to the CHECK INFO sheet for some edits and reminders. Any variances represent errors and must be corrected.</t>
  </si>
  <si>
    <t>Copy only those sheets that will e-mailed to NCVA in a separate file as follows:</t>
  </si>
  <si>
    <r>
      <t xml:space="preserve">open the spreadsheet containing the </t>
    </r>
    <r>
      <rPr>
        <b/>
        <sz val="10"/>
        <rFont val="Arial"/>
        <family val="2"/>
      </rPr>
      <t xml:space="preserve">final </t>
    </r>
    <r>
      <rPr>
        <sz val="10"/>
        <rFont val="Arial"/>
        <family val="2"/>
      </rPr>
      <t>calculation for the month</t>
    </r>
  </si>
  <si>
    <t xml:space="preserve">for the INVOICE, JE FOR CO 43, ACCRD EXP DETAIL, AP ON PRUITT CORP, PREPAID DETAIL, </t>
  </si>
  <si>
    <t>OTHER NON-REIMB EXP, AND PENALITES (if any) sheets highlight the spreadsheet and copy to</t>
  </si>
  <si>
    <r>
      <t xml:space="preserve">the NCVA - FAYETTEVILLE - </t>
    </r>
    <r>
      <rPr>
        <i/>
        <sz val="10"/>
        <rFont val="Arial"/>
        <family val="2"/>
      </rPr>
      <t xml:space="preserve">month and year </t>
    </r>
    <r>
      <rPr>
        <sz val="10"/>
        <rFont val="Arial"/>
        <family val="2"/>
      </rPr>
      <t xml:space="preserve">spreadsheet  using the </t>
    </r>
    <r>
      <rPr>
        <i/>
        <sz val="10"/>
        <rFont val="Arial"/>
        <family val="2"/>
      </rPr>
      <t>PASTE SPECIAL and VALUES</t>
    </r>
  </si>
  <si>
    <t>commands (so only values, not F9 formulas will copy).</t>
  </si>
  <si>
    <t>-</t>
  </si>
  <si>
    <t xml:space="preserve">Have Joann send you an AR aging for the month from Windows-based LTC in PDF format. </t>
  </si>
  <si>
    <t>Get a scanned copy of the AR aging off the DOS-based LTC from Alison</t>
  </si>
  <si>
    <t xml:space="preserve">Obtain an income statement for co 43 in PDF format (either from Margie or run it ourselves when new </t>
  </si>
  <si>
    <t>software is received.</t>
  </si>
  <si>
    <t>1)</t>
  </si>
  <si>
    <t>2)</t>
  </si>
  <si>
    <t>3)</t>
  </si>
  <si>
    <t>4)</t>
  </si>
  <si>
    <t>5)</t>
  </si>
  <si>
    <t>james.woodard@ncmail.net</t>
  </si>
  <si>
    <t>E-MAILING INSTRUCTIONS</t>
  </si>
  <si>
    <t xml:space="preserve">E-mail the file you have created for invoice purposes to: </t>
  </si>
  <si>
    <t>6)</t>
  </si>
  <si>
    <t>Attach the excel invoice file</t>
  </si>
  <si>
    <t>7)</t>
  </si>
  <si>
    <t>Go to e-mail instructions</t>
  </si>
  <si>
    <t>19.</t>
  </si>
  <si>
    <t>Patient Refunds made on behalf of NCVA in the invoice month</t>
  </si>
  <si>
    <t>Payee</t>
  </si>
  <si>
    <t>Date</t>
  </si>
  <si>
    <t>Note: the invoiced amount for Resident Refunds = the current month payments per acct 200900 of co. 37.  Since this amount is</t>
  </si>
  <si>
    <t xml:space="preserve">         already a credit in acct 200900 on co. 43, there is no need for this to carry to the JE for co 43. When payment is received</t>
  </si>
  <si>
    <t xml:space="preserve">         they should be posted as a credit to acct 200900 on co. 37 and as a debt to acct 200900 on co. 43.</t>
  </si>
  <si>
    <t xml:space="preserve"> see RESIDENT REFUND worksheet</t>
  </si>
  <si>
    <t>15.</t>
  </si>
  <si>
    <t>20.</t>
  </si>
  <si>
    <t>21.</t>
  </si>
  <si>
    <t>Intercompany Interest</t>
  </si>
  <si>
    <t>Mgt Fee Income - Expense Based</t>
  </si>
  <si>
    <t xml:space="preserve">Mgt Fee Income - Revenue Based </t>
  </si>
  <si>
    <t>22.</t>
  </si>
  <si>
    <t>DON Salary &amp; Benefits</t>
  </si>
  <si>
    <t>RN Salaries &amp; Benefits</t>
  </si>
  <si>
    <t>LPN Salaries &amp; Benefits</t>
  </si>
  <si>
    <t>Nurse Aide Salaries &amp; Benefits</t>
  </si>
  <si>
    <t>Ward Clerk Salaries &amp; Benefits</t>
  </si>
  <si>
    <t>Transportation</t>
  </si>
  <si>
    <t>Retrieve and update the e-mail cover letter to Lynda Poyner</t>
  </si>
  <si>
    <t>Non-Chargeable Med Supplies</t>
  </si>
  <si>
    <t>Disposable Diapers</t>
  </si>
  <si>
    <t>Physician Care</t>
  </si>
  <si>
    <t>Dental Care</t>
  </si>
  <si>
    <t>Amortization-Software</t>
  </si>
  <si>
    <t>Complex Medical Eqp</t>
  </si>
  <si>
    <t>ck figure</t>
  </si>
  <si>
    <t>last month 130310</t>
  </si>
  <si>
    <t>ACTUALS</t>
  </si>
  <si>
    <t>Interest Expense Rel Pty</t>
  </si>
  <si>
    <t>Respiratory Therapy</t>
  </si>
  <si>
    <t>Wound Care Supplies</t>
  </si>
  <si>
    <t>23.</t>
  </si>
  <si>
    <t>see AR OTHER worksheet</t>
  </si>
  <si>
    <t>AR OTHER -- Invoices paid/not on G/L</t>
  </si>
  <si>
    <t>ENTRY TO UPLOAD AFTER INVOICE IS COMPLETE</t>
  </si>
  <si>
    <r>
      <t xml:space="preserve">open a blank spreadsheet and name it NCVA - SALISBURY- </t>
    </r>
    <r>
      <rPr>
        <i/>
        <sz val="10"/>
        <rFont val="Arial"/>
        <family val="2"/>
      </rPr>
      <t>month and year</t>
    </r>
  </si>
  <si>
    <t>INCENTIVE/PENALTY FY END (PER CONTRACT)</t>
  </si>
  <si>
    <t>see Incentive--Penalty worksheet</t>
  </si>
  <si>
    <t>Fluidized Air</t>
  </si>
  <si>
    <t>Staff Development</t>
  </si>
  <si>
    <t xml:space="preserve">To record expense based component of management fee for current month (NOTE: MUST REVERSE NEXT MO.) This is posted when the allocation is completed. </t>
  </si>
  <si>
    <t>To record revenue based component for current month  (NOTE: MUST REVERSE NEXT MO.)</t>
  </si>
  <si>
    <t>Management fee can be requested after this entry is complete for all VA's.</t>
  </si>
  <si>
    <t>Vendor</t>
  </si>
  <si>
    <t>Invoice number</t>
  </si>
  <si>
    <t>Admissions Department</t>
  </si>
  <si>
    <t>RN SCP Salaries &amp; Benefits</t>
  </si>
  <si>
    <t>RN Float Pool Salaries &amp; Benefits</t>
  </si>
  <si>
    <t>Patient Care Coordinator</t>
  </si>
  <si>
    <t>RN MDS Case Mix Director</t>
  </si>
  <si>
    <t>Clinical Competency Coordinator</t>
  </si>
  <si>
    <t>Management Fee % - Current</t>
  </si>
  <si>
    <t>8.</t>
  </si>
  <si>
    <t>Administrator Wages, Benefits, and Travel Expenses</t>
  </si>
  <si>
    <t>9.</t>
  </si>
  <si>
    <t>10.</t>
  </si>
  <si>
    <t>Incentive/Penalty</t>
  </si>
  <si>
    <t>Incentive/Penalty Receivable</t>
  </si>
  <si>
    <t>NCVA-IP-EX</t>
  </si>
  <si>
    <t xml:space="preserve">Incentive/Penalty   </t>
  </si>
  <si>
    <t>Business Unit</t>
  </si>
  <si>
    <t>Journal ID</t>
  </si>
  <si>
    <t>Journal Date</t>
  </si>
  <si>
    <t>AP Modified Date</t>
  </si>
  <si>
    <t>Jrnl Source</t>
  </si>
  <si>
    <t>Jrnl Hdr Descr</t>
  </si>
  <si>
    <t>Period</t>
  </si>
  <si>
    <t>Year</t>
  </si>
  <si>
    <t>Account</t>
  </si>
  <si>
    <t>Account Name</t>
  </si>
  <si>
    <t>Dept</t>
  </si>
  <si>
    <t>Dept Name</t>
  </si>
  <si>
    <t>Oper Unit</t>
  </si>
  <si>
    <t>Affiliate</t>
  </si>
  <si>
    <t>UHS Ref</t>
  </si>
  <si>
    <t>Jrnl Line</t>
  </si>
  <si>
    <t>Vchr Line</t>
  </si>
  <si>
    <t>Jrnl Ln Descr</t>
  </si>
  <si>
    <t>Voucher</t>
  </si>
  <si>
    <t>Invoice ID</t>
  </si>
  <si>
    <t>Vendor ID</t>
  </si>
  <si>
    <t>Vendor Name</t>
  </si>
  <si>
    <t>Item</t>
  </si>
  <si>
    <t>Item Description</t>
  </si>
  <si>
    <t>AP Unpost Sequence</t>
  </si>
  <si>
    <t>AP Posting Process</t>
  </si>
  <si>
    <t>Distribution Line Number</t>
  </si>
  <si>
    <t>BU Name</t>
  </si>
  <si>
    <t>Row #</t>
  </si>
  <si>
    <t>Node</t>
  </si>
  <si>
    <t>Entered By</t>
  </si>
  <si>
    <t>Posted Date</t>
  </si>
  <si>
    <t xml:space="preserve"> </t>
  </si>
  <si>
    <t>INVOICE FOR "NCVA (APPICABLE HOME)"</t>
  </si>
  <si>
    <t>YTD Expense for United Veterans of NC, Inc.NCVA"Name of Appicable Home"</t>
  </si>
  <si>
    <t>MONTH AND YEAR</t>
  </si>
  <si>
    <t>Detail of Current Month AR OTHER -- XXXXXXX</t>
  </si>
  <si>
    <t>Journal Entry  #</t>
  </si>
  <si>
    <t>Journal  Description/Name</t>
  </si>
  <si>
    <t>Detail of Current Month Resident Refunds (Account: "XXXXXX")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</si>
</sst>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mmmm\-yy;@"/>
    <numFmt numFmtId="165" formatCode="mmm\-yyyy"/>
    <numFmt numFmtId="166" formatCode="[$-409]mmmm\ d\,\ yyyy;@"/>
    <numFmt numFmtId="167" formatCode="0.000"/>
  </numFmts>
  <fonts count="18">
    <font>
      <sz val="10"/>
      <name val="Arial"/>
    </font>
    <font>
      <sz val="10"/>
      <name val="Arial"/>
      <family val="2"/>
    </font>
    <font>
      <sz val="8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10"/>
      <name val="Arial Unicode MS"/>
      <family val="2"/>
    </font>
    <font>
      <sz val="9"/>
      <color indexed="8"/>
      <name val="Arial"/>
      <family val="2"/>
    </font>
    <font>
      <b/>
      <sz val="10"/>
      <name val="Arial Unicode MS"/>
      <family val="2"/>
    </font>
    <font>
      <sz val="10"/>
      <name val="Arial"/>
      <family val="2"/>
    </font>
    <font>
      <u/>
      <sz val="10"/>
      <name val="Arial"/>
      <family val="2"/>
    </font>
    <font>
      <sz val="10"/>
      <name val="Arial"/>
      <family val="2"/>
    </font>
    <font>
      <sz val="10"/>
      <name val="Arial Unicode MS"/>
    </font>
    <font>
      <b/>
      <sz val="10"/>
      <color indexed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55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10" fillId="0" borderId="0"/>
    <xf numFmtId="0" fontId="16" fillId="0" borderId="0"/>
    <xf numFmtId="0" fontId="16" fillId="0" borderId="0"/>
    <xf numFmtId="0" fontId="16" fillId="0" borderId="0"/>
    <xf numFmtId="9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/>
    <xf numFmtId="0" fontId="4" fillId="0" borderId="0" xfId="0" applyFont="1"/>
    <xf numFmtId="4" fontId="0" fillId="0" borderId="0" xfId="0" applyNumberFormat="1"/>
    <xf numFmtId="39" fontId="0" fillId="0" borderId="0" xfId="0" applyNumberFormat="1"/>
    <xf numFmtId="0" fontId="0" fillId="0" borderId="0" xfId="0" applyAlignment="1">
      <alignment horizontal="left"/>
    </xf>
    <xf numFmtId="0" fontId="5" fillId="0" borderId="0" xfId="0" applyFont="1"/>
    <xf numFmtId="165" fontId="0" fillId="0" borderId="0" xfId="0" applyNumberFormat="1"/>
    <xf numFmtId="39" fontId="0" fillId="2" borderId="0" xfId="0" applyNumberFormat="1" applyFill="1"/>
    <xf numFmtId="0" fontId="8" fillId="0" borderId="0" xfId="4" applyAlignment="1" applyProtection="1"/>
    <xf numFmtId="14" fontId="0" fillId="0" borderId="0" xfId="0" applyNumberFormat="1" applyAlignment="1">
      <alignment horizontal="left"/>
    </xf>
    <xf numFmtId="43" fontId="0" fillId="0" borderId="0" xfId="0" applyNumberFormat="1"/>
    <xf numFmtId="43" fontId="5" fillId="0" borderId="0" xfId="0" applyNumberFormat="1" applyFont="1"/>
    <xf numFmtId="2" fontId="0" fillId="0" borderId="0" xfId="0" applyNumberFormat="1"/>
    <xf numFmtId="14" fontId="0" fillId="0" borderId="0" xfId="0" applyNumberFormat="1"/>
    <xf numFmtId="2" fontId="0" fillId="0" borderId="0" xfId="0" applyNumberFormat="1" applyAlignment="1">
      <alignment horizontal="center"/>
    </xf>
    <xf numFmtId="0" fontId="7" fillId="0" borderId="0" xfId="0" applyFont="1"/>
    <xf numFmtId="0" fontId="0" fillId="0" borderId="0" xfId="0" quotePrefix="1" applyAlignment="1">
      <alignment horizontal="center"/>
    </xf>
    <xf numFmtId="49" fontId="0" fillId="0" borderId="0" xfId="0" applyNumberFormat="1"/>
    <xf numFmtId="0" fontId="0" fillId="3" borderId="0" xfId="0" applyFill="1" applyAlignment="1">
      <alignment horizontal="center"/>
    </xf>
    <xf numFmtId="0" fontId="7" fillId="3" borderId="0" xfId="0" applyFont="1" applyFill="1" applyAlignment="1" applyProtection="1">
      <alignment horizontal="center"/>
      <protection hidden="1"/>
    </xf>
    <xf numFmtId="0" fontId="10" fillId="0" borderId="0" xfId="0" applyFont="1" applyAlignment="1">
      <alignment wrapText="1"/>
    </xf>
    <xf numFmtId="4" fontId="11" fillId="0" borderId="0" xfId="0" applyNumberFormat="1" applyFont="1"/>
    <xf numFmtId="4" fontId="0" fillId="0" borderId="0" xfId="0" applyNumberFormat="1" applyAlignment="1">
      <alignment horizontal="center"/>
    </xf>
    <xf numFmtId="49" fontId="12" fillId="0" borderId="0" xfId="0" applyNumberFormat="1" applyFont="1"/>
    <xf numFmtId="43" fontId="0" fillId="0" borderId="0" xfId="1" applyFont="1"/>
    <xf numFmtId="0" fontId="13" fillId="0" borderId="0" xfId="0" applyFont="1" applyAlignment="1">
      <alignment horizontal="right"/>
    </xf>
    <xf numFmtId="39" fontId="14" fillId="0" borderId="0" xfId="0" applyNumberFormat="1" applyFont="1" applyAlignment="1">
      <alignment horizontal="center"/>
    </xf>
    <xf numFmtId="0" fontId="9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  <xf numFmtId="43" fontId="7" fillId="0" borderId="0" xfId="2" applyFont="1"/>
    <xf numFmtId="39" fontId="7" fillId="0" borderId="0" xfId="0" applyNumberFormat="1" applyFont="1"/>
    <xf numFmtId="43" fontId="0" fillId="0" borderId="0" xfId="1" applyFont="1" applyAlignment="1">
      <alignment horizontal="center"/>
    </xf>
    <xf numFmtId="0" fontId="0" fillId="6" borderId="0" xfId="0" applyFill="1"/>
    <xf numFmtId="0" fontId="0" fillId="6" borderId="0" xfId="0" quotePrefix="1" applyFill="1" applyAlignment="1">
      <alignment horizontal="center"/>
    </xf>
    <xf numFmtId="39" fontId="0" fillId="6" borderId="2" xfId="0" applyNumberFormat="1" applyFill="1" applyBorder="1"/>
    <xf numFmtId="0" fontId="0" fillId="6" borderId="3" xfId="0" applyFill="1" applyBorder="1"/>
    <xf numFmtId="0" fontId="0" fillId="6" borderId="3" xfId="0" quotePrefix="1" applyFill="1" applyBorder="1" applyAlignment="1">
      <alignment horizontal="center"/>
    </xf>
    <xf numFmtId="39" fontId="0" fillId="6" borderId="4" xfId="0" applyNumberFormat="1" applyFill="1" applyBorder="1"/>
    <xf numFmtId="39" fontId="0" fillId="7" borderId="0" xfId="0" applyNumberFormat="1" applyFill="1"/>
    <xf numFmtId="43" fontId="0" fillId="6" borderId="5" xfId="0" applyNumberFormat="1" applyFill="1" applyBorder="1"/>
    <xf numFmtId="164" fontId="0" fillId="0" borderId="0" xfId="0" applyNumberFormat="1"/>
    <xf numFmtId="43" fontId="0" fillId="6" borderId="6" xfId="0" applyNumberFormat="1" applyFill="1" applyBorder="1"/>
    <xf numFmtId="0" fontId="7" fillId="0" borderId="0" xfId="0" applyFont="1" applyProtection="1">
      <protection locked="0"/>
    </xf>
    <xf numFmtId="0" fontId="0" fillId="0" borderId="0" xfId="0" applyProtection="1">
      <protection locked="0"/>
    </xf>
    <xf numFmtId="0" fontId="7" fillId="0" borderId="0" xfId="0" quotePrefix="1" applyFont="1"/>
    <xf numFmtId="0" fontId="3" fillId="0" borderId="0" xfId="0" applyFont="1" applyProtection="1">
      <protection locked="0"/>
    </xf>
    <xf numFmtId="39" fontId="0" fillId="0" borderId="0" xfId="0" applyNumberFormat="1" applyProtection="1">
      <protection locked="0"/>
    </xf>
    <xf numFmtId="0" fontId="0" fillId="0" borderId="0" xfId="0" quotePrefix="1" applyProtection="1">
      <protection locked="0"/>
    </xf>
    <xf numFmtId="39" fontId="0" fillId="6" borderId="0" xfId="0" applyNumberFormat="1" applyFill="1" applyProtection="1">
      <protection locked="0"/>
    </xf>
    <xf numFmtId="4" fontId="11" fillId="0" borderId="0" xfId="0" applyNumberFormat="1" applyFont="1" applyProtection="1">
      <protection locked="0"/>
    </xf>
    <xf numFmtId="39" fontId="0" fillId="0" borderId="7" xfId="0" applyNumberFormat="1" applyBorder="1" applyProtection="1">
      <protection locked="0"/>
    </xf>
    <xf numFmtId="39" fontId="0" fillId="6" borderId="0" xfId="0" applyNumberFormat="1" applyFill="1"/>
    <xf numFmtId="1" fontId="7" fillId="0" borderId="0" xfId="0" quotePrefix="1" applyNumberFormat="1" applyFont="1" applyAlignment="1">
      <alignment horizontal="left"/>
    </xf>
    <xf numFmtId="164" fontId="0" fillId="0" borderId="1" xfId="0" applyNumberFormat="1" applyBorder="1" applyAlignment="1">
      <alignment horizontal="right"/>
    </xf>
    <xf numFmtId="0" fontId="0" fillId="0" borderId="8" xfId="0" applyBorder="1"/>
    <xf numFmtId="166" fontId="0" fillId="0" borderId="8" xfId="0" applyNumberFormat="1" applyBorder="1" applyAlignment="1">
      <alignment horizontal="right"/>
    </xf>
    <xf numFmtId="37" fontId="0" fillId="0" borderId="0" xfId="0" applyNumberFormat="1"/>
    <xf numFmtId="49" fontId="12" fillId="4" borderId="9" xfId="6" applyNumberFormat="1" applyFont="1" applyFill="1" applyBorder="1"/>
    <xf numFmtId="49" fontId="16" fillId="0" borderId="0" xfId="9" applyNumberFormat="1"/>
    <xf numFmtId="43" fontId="16" fillId="0" borderId="0" xfId="1" applyFont="1"/>
    <xf numFmtId="49" fontId="16" fillId="0" borderId="0" xfId="7" applyNumberFormat="1"/>
    <xf numFmtId="14" fontId="16" fillId="0" borderId="0" xfId="7" applyNumberFormat="1"/>
    <xf numFmtId="0" fontId="16" fillId="0" borderId="0" xfId="7"/>
    <xf numFmtId="49" fontId="16" fillId="0" borderId="0" xfId="8" applyNumberFormat="1"/>
    <xf numFmtId="167" fontId="16" fillId="0" borderId="0" xfId="8" applyNumberFormat="1"/>
    <xf numFmtId="0" fontId="1" fillId="0" borderId="0" xfId="0" quotePrefix="1" applyFont="1"/>
    <xf numFmtId="10" fontId="0" fillId="0" borderId="0" xfId="0" applyNumberFormat="1"/>
    <xf numFmtId="0" fontId="1" fillId="0" borderId="0" xfId="0" applyFont="1"/>
    <xf numFmtId="43" fontId="0" fillId="7" borderId="0" xfId="1" applyFont="1" applyFill="1" applyAlignment="1" applyProtection="1">
      <alignment horizontal="right"/>
    </xf>
    <xf numFmtId="0" fontId="1" fillId="0" borderId="0" xfId="0" quotePrefix="1" applyFont="1" applyProtection="1">
      <protection locked="0"/>
    </xf>
    <xf numFmtId="0" fontId="1" fillId="0" borderId="0" xfId="0" applyFont="1" applyProtection="1">
      <protection locked="0"/>
    </xf>
    <xf numFmtId="0" fontId="17" fillId="8" borderId="9" xfId="12" applyFont="1" applyFill="1" applyBorder="1"/>
    <xf numFmtId="43" fontId="17" fillId="8" borderId="9" xfId="1" applyFont="1" applyFill="1" applyBorder="1"/>
    <xf numFmtId="4" fontId="3" fillId="0" borderId="1" xfId="0" applyNumberFormat="1" applyFont="1" applyBorder="1" applyAlignment="1">
      <alignment horizontal="right"/>
    </xf>
    <xf numFmtId="0" fontId="5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6" borderId="0" xfId="0" applyFill="1" applyAlignment="1">
      <alignment horizontal="center" wrapText="1"/>
    </xf>
    <xf numFmtId="0" fontId="0" fillId="5" borderId="0" xfId="0" applyFill="1" applyAlignment="1">
      <alignment horizontal="center"/>
    </xf>
    <xf numFmtId="0" fontId="5" fillId="5" borderId="0" xfId="0" applyFont="1" applyFill="1" applyAlignment="1">
      <alignment horizontal="center"/>
    </xf>
    <xf numFmtId="165" fontId="0" fillId="0" borderId="0" xfId="0" applyNumberFormat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1" xfId="0" applyFill="1" applyBorder="1" applyAlignment="1">
      <alignment horizontal="center"/>
    </xf>
  </cellXfs>
  <cellStyles count="13">
    <cellStyle name="Comma" xfId="1" builtinId="3"/>
    <cellStyle name="Comma 2" xfId="2" xr:uid="{00000000-0005-0000-0000-000001000000}"/>
    <cellStyle name="Comma 3" xfId="11" xr:uid="{00000000-0005-0000-0000-000002000000}"/>
    <cellStyle name="Currency 2" xfId="3" xr:uid="{00000000-0005-0000-0000-000003000000}"/>
    <cellStyle name="Hyperlink" xfId="4" builtinId="8"/>
    <cellStyle name="Normal" xfId="0" builtinId="0"/>
    <cellStyle name="Normal 2" xfId="5" xr:uid="{00000000-0005-0000-0000-000006000000}"/>
    <cellStyle name="Normal_CER DETAIL" xfId="6" xr:uid="{00000000-0005-0000-0000-000007000000}"/>
    <cellStyle name="Normal_CER DETAIL_1" xfId="7" xr:uid="{00000000-0005-0000-0000-000008000000}"/>
    <cellStyle name="Normal_CER DETAIL_2" xfId="12" xr:uid="{00000000-0005-0000-0000-000009000000}"/>
    <cellStyle name="Normal_RESIDENT REFUNDS" xfId="8" xr:uid="{00000000-0005-0000-0000-00000A000000}"/>
    <cellStyle name="Normal_RESIDENT REFUNDS_1" xfId="9" xr:uid="{00000000-0005-0000-0000-00000B000000}"/>
    <cellStyle name="Percent 2" xfId="10" xr:uid="{00000000-0005-0000-0000-00000D000000}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503464</xdr:colOff>
      <xdr:row>55</xdr:row>
      <xdr:rowOff>95250</xdr:rowOff>
    </xdr:from>
    <xdr:to>
      <xdr:col>8</xdr:col>
      <xdr:colOff>231322</xdr:colOff>
      <xdr:row>60</xdr:row>
      <xdr:rowOff>136071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2013857" y="8694964"/>
          <a:ext cx="5211536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400" b="1">
              <a:latin typeface="Times New Roman" pitchFamily="18" charset="0"/>
              <a:cs typeface="Times New Roman" pitchFamily="18" charset="0"/>
            </a:rPr>
            <a:t>Post spreadsheet at the close</a:t>
          </a:r>
          <a:r>
            <a:rPr lang="en-US" sz="1400" b="1" baseline="0">
              <a:latin typeface="Times New Roman" pitchFamily="18" charset="0"/>
              <a:cs typeface="Times New Roman" pitchFamily="18" charset="0"/>
            </a:rPr>
            <a:t> of prelims for quarter end month with no reversing date.</a:t>
          </a:r>
          <a:endParaRPr lang="en-US" sz="14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HSFS2\COMMON\Mas90%20Converter\Mas90%20Convert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PSFN92QA01\custom\FS920QA\nvision\LAYOUT\ACCT_NCVA_INVOICE%20-FY23_SN029.xn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"/>
      <sheetName val="Instruction"/>
      <sheetName val="PSoft"/>
      <sheetName val="Mas90"/>
    </sheetNames>
    <sheetDataSet>
      <sheetData sheetId="0">
        <row r="1">
          <cell r="B1" t="str">
            <v>MAS90</v>
          </cell>
          <cell r="C1" t="str">
            <v>DEPT</v>
          </cell>
          <cell r="D1" t="str">
            <v>ACCOUNT</v>
          </cell>
          <cell r="E1" t="str">
            <v>Operating Unit</v>
          </cell>
          <cell r="F1" t="str">
            <v>Reference</v>
          </cell>
          <cell r="G1" t="str">
            <v>Old Description</v>
          </cell>
        </row>
        <row r="2">
          <cell r="A2" t="str">
            <v>100100</v>
          </cell>
          <cell r="B2" t="str">
            <v>100100-*</v>
          </cell>
          <cell r="D2">
            <v>114000</v>
          </cell>
          <cell r="G2" t="str">
            <v>CASH IN BANK - GENERAL</v>
          </cell>
        </row>
        <row r="3">
          <cell r="A3" t="str">
            <v>100150</v>
          </cell>
          <cell r="B3" t="str">
            <v>100150-*</v>
          </cell>
          <cell r="D3">
            <v>114100</v>
          </cell>
          <cell r="G3" t="str">
            <v>CASH IN BANK - GENERAL-(South Trust)</v>
          </cell>
        </row>
        <row r="4">
          <cell r="A4" t="str">
            <v>100200</v>
          </cell>
          <cell r="B4" t="str">
            <v>100200-*</v>
          </cell>
          <cell r="D4">
            <v>114000</v>
          </cell>
          <cell r="G4" t="str">
            <v>CASH IN BANK - GENERAL- (Regions)</v>
          </cell>
        </row>
        <row r="5">
          <cell r="A5" t="str">
            <v>100250</v>
          </cell>
          <cell r="B5" t="str">
            <v>100250-*</v>
          </cell>
          <cell r="D5">
            <v>175000</v>
          </cell>
          <cell r="G5" t="str">
            <v>CASH IN BANK - CD</v>
          </cell>
        </row>
        <row r="6">
          <cell r="A6" t="str">
            <v>100300</v>
          </cell>
          <cell r="B6" t="str">
            <v>100300-*</v>
          </cell>
          <cell r="D6" t="str">
            <v>112000</v>
          </cell>
          <cell r="G6" t="str">
            <v>CASH IN BANK - PAYROLL</v>
          </cell>
        </row>
        <row r="7">
          <cell r="A7" t="str">
            <v>100350</v>
          </cell>
          <cell r="B7" t="str">
            <v>100350-*</v>
          </cell>
          <cell r="D7" t="str">
            <v>no need to add</v>
          </cell>
          <cell r="G7" t="str">
            <v>CASH IN BANK - EDEN ALTERNATIVE</v>
          </cell>
        </row>
        <row r="8">
          <cell r="A8" t="str">
            <v>100400</v>
          </cell>
          <cell r="B8" t="str">
            <v>100400-*</v>
          </cell>
          <cell r="D8">
            <v>113000</v>
          </cell>
          <cell r="G8" t="str">
            <v>PETTY CASH</v>
          </cell>
        </row>
        <row r="9">
          <cell r="A9" t="str">
            <v>100500</v>
          </cell>
          <cell r="B9" t="str">
            <v>100500-*</v>
          </cell>
          <cell r="D9">
            <v>177000</v>
          </cell>
          <cell r="G9" t="str">
            <v>CASH WORKERS COMP TRUST ACCT</v>
          </cell>
        </row>
        <row r="10">
          <cell r="A10" t="str">
            <v>100550</v>
          </cell>
          <cell r="B10" t="str">
            <v>100550-*</v>
          </cell>
          <cell r="D10" t="str">
            <v>no need to add</v>
          </cell>
          <cell r="G10" t="str">
            <v>CASH   - UNRESTRICTED  RESERVE</v>
          </cell>
        </row>
        <row r="11">
          <cell r="A11" t="str">
            <v>100560</v>
          </cell>
          <cell r="B11" t="str">
            <v>100560-*</v>
          </cell>
          <cell r="D11">
            <v>114400</v>
          </cell>
          <cell r="G11" t="str">
            <v>CASH IN BANK - INSURA HEALTH</v>
          </cell>
        </row>
        <row r="12">
          <cell r="A12" t="str">
            <v>100600</v>
          </cell>
          <cell r="B12" t="str">
            <v>100600-*</v>
          </cell>
          <cell r="D12" t="str">
            <v>no need to add</v>
          </cell>
          <cell r="G12" t="str">
            <v>CASH IN BANK - EMPLOYEE SAVING</v>
          </cell>
        </row>
        <row r="13">
          <cell r="A13" t="str">
            <v>100650</v>
          </cell>
          <cell r="B13" t="str">
            <v>100650-*</v>
          </cell>
          <cell r="D13">
            <v>176000</v>
          </cell>
          <cell r="G13" t="str">
            <v>CASH IN BANK - WORKERS COMP</v>
          </cell>
        </row>
        <row r="14">
          <cell r="A14" t="str">
            <v>100675</v>
          </cell>
          <cell r="B14" t="str">
            <v>100675-*</v>
          </cell>
          <cell r="D14" t="str">
            <v>no need to add</v>
          </cell>
          <cell r="G14" t="str">
            <v>CASH LIABILITY TRUST ACCT</v>
          </cell>
        </row>
        <row r="15">
          <cell r="A15" t="str">
            <v>100700</v>
          </cell>
          <cell r="B15" t="str">
            <v>100700-*</v>
          </cell>
          <cell r="D15">
            <v>170000</v>
          </cell>
          <cell r="G15" t="str">
            <v>RESTRICTED  CASH</v>
          </cell>
        </row>
        <row r="16">
          <cell r="A16" t="str">
            <v>100710</v>
          </cell>
          <cell r="B16" t="str">
            <v>100710-*</v>
          </cell>
          <cell r="D16" t="str">
            <v>no need to add</v>
          </cell>
          <cell r="G16" t="str">
            <v>BOND - PRIN &amp; INT FUND</v>
          </cell>
        </row>
        <row r="17">
          <cell r="A17" t="str">
            <v>100720</v>
          </cell>
          <cell r="B17" t="str">
            <v>100720-*</v>
          </cell>
          <cell r="D17" t="str">
            <v>no need to add</v>
          </cell>
          <cell r="G17" t="str">
            <v>BOND - RESERVE FUND</v>
          </cell>
        </row>
        <row r="18">
          <cell r="A18" t="str">
            <v>100990</v>
          </cell>
          <cell r="B18" t="str">
            <v>100990-*</v>
          </cell>
          <cell r="D18">
            <v>116000</v>
          </cell>
          <cell r="G18" t="str">
            <v>CASH - PATIENT TRUST</v>
          </cell>
        </row>
        <row r="19">
          <cell r="A19" t="str">
            <v>115000</v>
          </cell>
          <cell r="B19" t="str">
            <v>115000-*</v>
          </cell>
          <cell r="D19">
            <v>192000</v>
          </cell>
          <cell r="G19" t="str">
            <v>ESCROW DEPOSIT</v>
          </cell>
        </row>
        <row r="20">
          <cell r="A20" t="str">
            <v>115100</v>
          </cell>
          <cell r="B20" t="str">
            <v>115100-*</v>
          </cell>
          <cell r="D20">
            <v>192000</v>
          </cell>
          <cell r="G20" t="str">
            <v>ESCROW DEPOSIT - COBB</v>
          </cell>
        </row>
        <row r="21">
          <cell r="A21" t="str">
            <v>115200</v>
          </cell>
          <cell r="B21" t="str">
            <v>115200-*</v>
          </cell>
          <cell r="D21">
            <v>192000</v>
          </cell>
          <cell r="G21" t="str">
            <v>ESCROW DEPOSIT - TWO RIVERS</v>
          </cell>
        </row>
        <row r="22">
          <cell r="A22" t="str">
            <v>115250</v>
          </cell>
          <cell r="B22" t="str">
            <v>115250-*</v>
          </cell>
          <cell r="D22">
            <v>192000</v>
          </cell>
          <cell r="G22" t="str">
            <v>ESCROW DEPOSIT - FT OGLE</v>
          </cell>
        </row>
        <row r="23">
          <cell r="A23" t="str">
            <v>115260</v>
          </cell>
          <cell r="B23" t="str">
            <v>115260-*</v>
          </cell>
          <cell r="D23">
            <v>192000</v>
          </cell>
          <cell r="G23" t="str">
            <v>ESCROW FT.O #2/ANDERSON FINANC</v>
          </cell>
        </row>
        <row r="24">
          <cell r="A24" t="str">
            <v>115300</v>
          </cell>
          <cell r="B24" t="str">
            <v>115300-*</v>
          </cell>
          <cell r="D24">
            <v>192000</v>
          </cell>
          <cell r="G24" t="str">
            <v>ESCROW DEPOSIT - CONDO</v>
          </cell>
        </row>
        <row r="25">
          <cell r="A25" t="str">
            <v>115350</v>
          </cell>
          <cell r="B25" t="str">
            <v>115350-*</v>
          </cell>
          <cell r="D25">
            <v>192000</v>
          </cell>
          <cell r="G25" t="str">
            <v>ESCROW DEPOSIT - BUTNER/CHATT2</v>
          </cell>
        </row>
        <row r="26">
          <cell r="A26" t="str">
            <v>115400</v>
          </cell>
          <cell r="B26" t="str">
            <v>115400-*</v>
          </cell>
          <cell r="D26">
            <v>192000</v>
          </cell>
          <cell r="G26" t="str">
            <v>ESCROW DEPOSIT - LIBURN</v>
          </cell>
        </row>
        <row r="27">
          <cell r="A27" t="str">
            <v>115500</v>
          </cell>
          <cell r="B27" t="str">
            <v>115500-*</v>
          </cell>
          <cell r="D27">
            <v>192000</v>
          </cell>
          <cell r="G27" t="str">
            <v>ESCROW - ATLANTA INTERNATIONAL</v>
          </cell>
        </row>
        <row r="28">
          <cell r="A28" t="str">
            <v>115600</v>
          </cell>
          <cell r="B28" t="str">
            <v>115600-*</v>
          </cell>
          <cell r="D28">
            <v>192000</v>
          </cell>
          <cell r="G28" t="str">
            <v>ESCROW DEPOSIT - BREVARD/UNION</v>
          </cell>
        </row>
        <row r="29">
          <cell r="A29" t="str">
            <v>115700</v>
          </cell>
          <cell r="B29" t="str">
            <v>115700-*</v>
          </cell>
          <cell r="D29">
            <v>192000</v>
          </cell>
          <cell r="G29" t="str">
            <v>ESCROW DEPOSIT - MCGREGOR</v>
          </cell>
        </row>
        <row r="30">
          <cell r="A30" t="str">
            <v>115800</v>
          </cell>
          <cell r="B30" t="str">
            <v>115800-*</v>
          </cell>
          <cell r="D30">
            <v>192000</v>
          </cell>
          <cell r="G30" t="str">
            <v>ESCROW DEPOSIT - WOODS PROP</v>
          </cell>
        </row>
        <row r="31">
          <cell r="A31" t="str">
            <v>120000</v>
          </cell>
          <cell r="B31" t="str">
            <v>120000-*</v>
          </cell>
          <cell r="D31">
            <v>120000</v>
          </cell>
          <cell r="G31" t="str">
            <v>ACCTS REC PRIOR YEAR ADJ.</v>
          </cell>
        </row>
        <row r="32">
          <cell r="A32" t="str">
            <v>120001</v>
          </cell>
          <cell r="B32" t="str">
            <v>120001-*</v>
          </cell>
          <cell r="D32" t="str">
            <v>no need to add</v>
          </cell>
          <cell r="G32" t="str">
            <v>ACCTS RECEIVABLE-GLUCOSE TEST</v>
          </cell>
        </row>
        <row r="33">
          <cell r="A33" t="str">
            <v>120002</v>
          </cell>
          <cell r="B33" t="str">
            <v>120002-*</v>
          </cell>
          <cell r="D33">
            <v>130050</v>
          </cell>
          <cell r="G33" t="str">
            <v>A/R - HOSPICE: HOSPITAL RESERVE</v>
          </cell>
        </row>
        <row r="34">
          <cell r="A34" t="str">
            <v>120100</v>
          </cell>
          <cell r="B34" t="str">
            <v>120100-*</v>
          </cell>
          <cell r="D34">
            <v>120450</v>
          </cell>
          <cell r="G34" t="str">
            <v>ACCTS RECEIVABLE-MEDICIAD UNBILLED</v>
          </cell>
        </row>
        <row r="35">
          <cell r="A35" t="str">
            <v>120150</v>
          </cell>
          <cell r="B35" t="str">
            <v>120150-*</v>
          </cell>
          <cell r="D35">
            <v>130000</v>
          </cell>
          <cell r="G35" t="str">
            <v>A/R UNAPPLIED RECEIVABLES</v>
          </cell>
        </row>
        <row r="36">
          <cell r="A36" t="str">
            <v>120155</v>
          </cell>
          <cell r="B36" t="str">
            <v>120155-*</v>
          </cell>
          <cell r="D36">
            <v>130100</v>
          </cell>
          <cell r="G36" t="str">
            <v>DEFERRED MEDICARE PPF</v>
          </cell>
        </row>
        <row r="37">
          <cell r="A37" t="str">
            <v>120170</v>
          </cell>
          <cell r="B37" t="str">
            <v>120170-*</v>
          </cell>
          <cell r="D37">
            <v>130300</v>
          </cell>
          <cell r="G37" t="str">
            <v>DEFERRED REVENUE RECIEVABLE</v>
          </cell>
        </row>
        <row r="38">
          <cell r="A38" t="str">
            <v>120185</v>
          </cell>
          <cell r="B38" t="str">
            <v>120185-*</v>
          </cell>
          <cell r="D38" t="str">
            <v>no need to add</v>
          </cell>
          <cell r="G38" t="str">
            <v>ACCTS RECEIVABLE LATE FEES</v>
          </cell>
        </row>
        <row r="39">
          <cell r="A39" t="str">
            <v>120195</v>
          </cell>
          <cell r="B39" t="str">
            <v>120195-*</v>
          </cell>
          <cell r="D39" t="str">
            <v>no need to add</v>
          </cell>
          <cell r="G39" t="str">
            <v>ACCTS RECEIVABLE CONTRA LATE FEES</v>
          </cell>
        </row>
        <row r="40">
          <cell r="A40" t="str">
            <v>120200</v>
          </cell>
          <cell r="B40" t="str">
            <v>120200-*</v>
          </cell>
          <cell r="D40">
            <v>120100</v>
          </cell>
          <cell r="G40" t="str">
            <v>ACCTS RECEIVABLE-PVT-NON REL P</v>
          </cell>
        </row>
        <row r="41">
          <cell r="A41" t="str">
            <v>120210</v>
          </cell>
          <cell r="B41" t="str">
            <v>120210-*</v>
          </cell>
          <cell r="D41">
            <v>120200</v>
          </cell>
          <cell r="G41" t="str">
            <v>ACCTS RECEIVABLE-PVT</v>
          </cell>
        </row>
        <row r="42">
          <cell r="A42" t="str">
            <v>120213</v>
          </cell>
          <cell r="B42" t="str">
            <v>120213-*</v>
          </cell>
          <cell r="D42">
            <v>120215</v>
          </cell>
          <cell r="G42" t="str">
            <v>A/R - PRIVATE HURRICANE KATRINA</v>
          </cell>
        </row>
        <row r="43">
          <cell r="A43" t="str">
            <v>120215</v>
          </cell>
          <cell r="B43" t="str">
            <v>120215-*</v>
          </cell>
          <cell r="D43">
            <v>120210</v>
          </cell>
          <cell r="G43" t="str">
            <v>A/R - RESOURCES</v>
          </cell>
        </row>
        <row r="44">
          <cell r="A44" t="str">
            <v>120220</v>
          </cell>
          <cell r="B44" t="str">
            <v>120220-*</v>
          </cell>
          <cell r="D44">
            <v>120220</v>
          </cell>
          <cell r="G44" t="str">
            <v>ACCTS RECEIVABLE-PVT CO INS</v>
          </cell>
        </row>
        <row r="45">
          <cell r="A45" t="str">
            <v>120221</v>
          </cell>
          <cell r="B45" t="str">
            <v>120221-*</v>
          </cell>
          <cell r="D45">
            <v>120225</v>
          </cell>
          <cell r="G45" t="str">
            <v>ACCTS REC PVT CO INS A CARRIER</v>
          </cell>
        </row>
        <row r="46">
          <cell r="A46" t="str">
            <v>120230</v>
          </cell>
          <cell r="B46" t="str">
            <v>120230-*</v>
          </cell>
          <cell r="D46">
            <v>120400</v>
          </cell>
          <cell r="G46" t="str">
            <v>ACCTS RECEIVABLE-MEDICAID</v>
          </cell>
        </row>
        <row r="47">
          <cell r="A47" t="str">
            <v>120235</v>
          </cell>
          <cell r="B47" t="str">
            <v>120235-*</v>
          </cell>
          <cell r="D47">
            <v>120401</v>
          </cell>
          <cell r="G47" t="str">
            <v>ACCTS RECEIVABLE-NC MEDICAID</v>
          </cell>
        </row>
        <row r="48">
          <cell r="A48" t="str">
            <v>120236</v>
          </cell>
          <cell r="B48" t="str">
            <v>120236-*</v>
          </cell>
          <cell r="D48">
            <v>120402</v>
          </cell>
          <cell r="G48" t="str">
            <v>ACCTS RECEIVABLE-FL MEDICAID</v>
          </cell>
        </row>
        <row r="49">
          <cell r="A49" t="str">
            <v>120237</v>
          </cell>
          <cell r="B49" t="str">
            <v>120237-*</v>
          </cell>
          <cell r="D49">
            <v>120403</v>
          </cell>
          <cell r="G49" t="str">
            <v>ACCTS RECEIVABLE-SC MEDICAID</v>
          </cell>
        </row>
        <row r="50">
          <cell r="A50" t="str">
            <v>120240</v>
          </cell>
          <cell r="B50" t="str">
            <v>120240-*</v>
          </cell>
          <cell r="D50">
            <v>120420</v>
          </cell>
          <cell r="G50" t="str">
            <v>ACCTS RECEIVABLE-MDCAID CO INS</v>
          </cell>
        </row>
        <row r="51">
          <cell r="A51" t="str">
            <v>120250</v>
          </cell>
          <cell r="B51" t="str">
            <v>120250-*</v>
          </cell>
          <cell r="D51">
            <v>120310</v>
          </cell>
          <cell r="G51" t="str">
            <v>ACCTS RECEIVABLE-MEDICARE PT A</v>
          </cell>
        </row>
        <row r="52">
          <cell r="A52" t="str">
            <v>120252</v>
          </cell>
          <cell r="B52" t="str">
            <v>120252-*</v>
          </cell>
          <cell r="D52" t="str">
            <v>no need to add</v>
          </cell>
          <cell r="G52" t="str">
            <v>ACCTS REC MEDICARE RAP FINAL</v>
          </cell>
        </row>
        <row r="53">
          <cell r="A53" t="str">
            <v>120253</v>
          </cell>
          <cell r="B53" t="str">
            <v>120253-*</v>
          </cell>
          <cell r="D53">
            <v>120315</v>
          </cell>
          <cell r="G53" t="str">
            <v>A/R - MEDICARE HURRICANE KATRINA</v>
          </cell>
        </row>
        <row r="54">
          <cell r="A54" t="str">
            <v>120254</v>
          </cell>
          <cell r="B54" t="str">
            <v>120254-*</v>
          </cell>
          <cell r="D54">
            <v>120416</v>
          </cell>
          <cell r="G54" t="str">
            <v>A/R - MEDICAID HURRICANE RITA</v>
          </cell>
        </row>
        <row r="55">
          <cell r="A55" t="str">
            <v>120255</v>
          </cell>
          <cell r="B55" t="str">
            <v>120255-*</v>
          </cell>
          <cell r="D55">
            <v>120340</v>
          </cell>
          <cell r="G55" t="str">
            <v>A/R - MEDICARE PART D</v>
          </cell>
        </row>
        <row r="56">
          <cell r="A56" t="str">
            <v>120260</v>
          </cell>
          <cell r="B56" t="str">
            <v>120260-*</v>
          </cell>
          <cell r="D56">
            <v>120800</v>
          </cell>
          <cell r="G56" t="str">
            <v>ACCTS RECEIVABLE - INSURANCE</v>
          </cell>
        </row>
        <row r="57">
          <cell r="A57" t="str">
            <v>120270</v>
          </cell>
          <cell r="B57" t="str">
            <v>120270-*</v>
          </cell>
          <cell r="D57">
            <v>120500</v>
          </cell>
          <cell r="G57" t="str">
            <v>ACCTS RECEIVABLE-VA</v>
          </cell>
        </row>
        <row r="58">
          <cell r="A58" t="str">
            <v>120273</v>
          </cell>
          <cell r="B58" t="str">
            <v>120273-*</v>
          </cell>
          <cell r="D58" t="str">
            <v>no need to add</v>
          </cell>
          <cell r="G58" t="str">
            <v>A/R -VA SNF HURRICANE KATRINA</v>
          </cell>
        </row>
        <row r="59">
          <cell r="A59" t="str">
            <v>120275</v>
          </cell>
          <cell r="B59" t="str">
            <v>120275-*</v>
          </cell>
          <cell r="D59" t="str">
            <v>no need to add</v>
          </cell>
          <cell r="G59" t="str">
            <v xml:space="preserve">ADC SSBG GRANT -A/R </v>
          </cell>
        </row>
        <row r="60">
          <cell r="A60" t="str">
            <v>120280</v>
          </cell>
          <cell r="B60" t="str">
            <v>120280-*</v>
          </cell>
          <cell r="D60">
            <v>120230</v>
          </cell>
          <cell r="G60" t="str">
            <v>A/R - PRIVATE CO INS B</v>
          </cell>
        </row>
        <row r="61">
          <cell r="A61" t="str">
            <v>120281</v>
          </cell>
          <cell r="B61" t="str">
            <v>120281-*</v>
          </cell>
          <cell r="D61">
            <v>120235</v>
          </cell>
          <cell r="G61" t="str">
            <v>ACCTS REC PVT CO INS B CARRIER</v>
          </cell>
        </row>
        <row r="62">
          <cell r="A62" t="str">
            <v>120290</v>
          </cell>
          <cell r="B62" t="str">
            <v>120290-*</v>
          </cell>
          <cell r="D62">
            <v>120430</v>
          </cell>
          <cell r="G62" t="str">
            <v>A/R - MEDICAID CO B</v>
          </cell>
        </row>
        <row r="63">
          <cell r="A63" t="str">
            <v>120300</v>
          </cell>
          <cell r="B63" t="str">
            <v>120300-*</v>
          </cell>
          <cell r="D63">
            <v>120510</v>
          </cell>
          <cell r="G63" t="str">
            <v>A/R VA ICF</v>
          </cell>
        </row>
        <row r="64">
          <cell r="A64" t="str">
            <v>120303</v>
          </cell>
          <cell r="B64" t="str">
            <v>120303-*</v>
          </cell>
          <cell r="D64" t="str">
            <v>no need to add</v>
          </cell>
          <cell r="G64" t="str">
            <v>A/R -VA ICF HURRICANE KATRINA</v>
          </cell>
        </row>
        <row r="65">
          <cell r="A65" t="str">
            <v>120310</v>
          </cell>
          <cell r="B65" t="str">
            <v>120310-*</v>
          </cell>
          <cell r="D65" t="str">
            <v>no need to add</v>
          </cell>
          <cell r="G65" t="str">
            <v>A/R- PRIVATE ICF</v>
          </cell>
        </row>
        <row r="66">
          <cell r="A66" t="str">
            <v>120330</v>
          </cell>
          <cell r="B66" t="str">
            <v>120330-*</v>
          </cell>
          <cell r="D66">
            <v>120410</v>
          </cell>
          <cell r="G66" t="str">
            <v>ACCTS RECEIVABLE-MEDICAID ICF</v>
          </cell>
        </row>
        <row r="67">
          <cell r="A67" t="str">
            <v>120333</v>
          </cell>
          <cell r="B67" t="str">
            <v>120333-*</v>
          </cell>
          <cell r="D67">
            <v>120415</v>
          </cell>
          <cell r="G67" t="str">
            <v>A/R - MEDICAID A HURRICANE KATRINA</v>
          </cell>
        </row>
        <row r="68">
          <cell r="A68" t="str">
            <v>120334</v>
          </cell>
          <cell r="B68" t="str">
            <v>120334-*</v>
          </cell>
          <cell r="D68">
            <v>120316</v>
          </cell>
          <cell r="G68" t="str">
            <v>A/R - MEDICARE A HURRICANE RITA</v>
          </cell>
        </row>
        <row r="69">
          <cell r="A69" t="str">
            <v>120340</v>
          </cell>
          <cell r="B69" t="str">
            <v>120340-*</v>
          </cell>
          <cell r="D69">
            <v>120600</v>
          </cell>
          <cell r="G69" t="str">
            <v>A/R  -  HOSPICE</v>
          </cell>
        </row>
        <row r="70">
          <cell r="A70" t="str">
            <v>120350</v>
          </cell>
          <cell r="B70" t="str">
            <v>120350-*</v>
          </cell>
          <cell r="D70">
            <v>120700</v>
          </cell>
          <cell r="G70" t="str">
            <v>A/R - PRN</v>
          </cell>
        </row>
        <row r="71">
          <cell r="A71" t="str">
            <v>120430</v>
          </cell>
          <cell r="B71" t="str">
            <v>120430-*</v>
          </cell>
          <cell r="D71">
            <v>130310</v>
          </cell>
          <cell r="G71" t="str">
            <v>MGT FEE RECEIVABLE-NCVA NEW CONTRACT</v>
          </cell>
        </row>
        <row r="72">
          <cell r="A72" t="str">
            <v>120500</v>
          </cell>
          <cell r="B72" t="str">
            <v>120500-*</v>
          </cell>
          <cell r="D72">
            <v>120440</v>
          </cell>
          <cell r="G72" t="str">
            <v>ACCTS RECEIVABLE-MEDICAID PEND</v>
          </cell>
        </row>
        <row r="73">
          <cell r="A73" t="str">
            <v>120510</v>
          </cell>
          <cell r="B73" t="str">
            <v>120510-*</v>
          </cell>
          <cell r="D73">
            <v>120442</v>
          </cell>
          <cell r="G73" t="str">
            <v>A/R - MCAID  CO-INS B  PEND</v>
          </cell>
        </row>
        <row r="74">
          <cell r="A74" t="str">
            <v>120520</v>
          </cell>
          <cell r="B74" t="str">
            <v>120520-*</v>
          </cell>
          <cell r="D74" t="str">
            <v>no need to add</v>
          </cell>
          <cell r="G74" t="str">
            <v>A/R - MCAID  PENDING -  ICF</v>
          </cell>
        </row>
        <row r="75">
          <cell r="A75" t="str">
            <v>120530</v>
          </cell>
          <cell r="B75" t="str">
            <v>120530-*</v>
          </cell>
          <cell r="D75">
            <v>120441</v>
          </cell>
          <cell r="G75" t="str">
            <v>A/R - MCAID  PENDING -  CO-INS A</v>
          </cell>
        </row>
        <row r="76">
          <cell r="A76" t="str">
            <v>120700</v>
          </cell>
          <cell r="B76" t="str">
            <v>120700-*</v>
          </cell>
          <cell r="D76">
            <v>120610</v>
          </cell>
          <cell r="G76" t="str">
            <v>A/R - PRIVATE PAY HOSPICE</v>
          </cell>
        </row>
        <row r="77">
          <cell r="A77" t="str">
            <v>120750</v>
          </cell>
          <cell r="B77" t="str">
            <v>120750-*</v>
          </cell>
          <cell r="D77" t="str">
            <v>no need to add</v>
          </cell>
          <cell r="G77" t="str">
            <v>A/R - HOSPICE RESPITE</v>
          </cell>
        </row>
        <row r="78">
          <cell r="A78" t="str">
            <v>120990</v>
          </cell>
          <cell r="B78" t="str">
            <v>120990-*</v>
          </cell>
          <cell r="D78">
            <v>130200</v>
          </cell>
          <cell r="G78" t="str">
            <v>A/R - ESTIMATED MCAID PAYMENT</v>
          </cell>
        </row>
        <row r="79">
          <cell r="A79" t="str">
            <v>121285</v>
          </cell>
          <cell r="B79" t="str">
            <v>121285-*</v>
          </cell>
          <cell r="D79">
            <v>120500</v>
          </cell>
          <cell r="G79" t="str">
            <v>PEDIATRICS VA ? FOR HOME CARE</v>
          </cell>
        </row>
        <row r="80">
          <cell r="A80" t="str">
            <v>121350</v>
          </cell>
          <cell r="B80" t="str">
            <v>121350-*</v>
          </cell>
          <cell r="D80">
            <v>120330</v>
          </cell>
          <cell r="G80" t="str">
            <v>ACCTS RECEIVABLE-MEDICARE PT B</v>
          </cell>
        </row>
        <row r="81">
          <cell r="A81" t="str">
            <v>121500</v>
          </cell>
          <cell r="B81" t="str">
            <v>121500-*</v>
          </cell>
          <cell r="D81">
            <v>121600</v>
          </cell>
          <cell r="G81" t="str">
            <v>A/R - PRIVATE HOME CARE</v>
          </cell>
        </row>
        <row r="82">
          <cell r="A82" t="str">
            <v>121510</v>
          </cell>
          <cell r="B82" t="str">
            <v>121510-*</v>
          </cell>
          <cell r="D82">
            <v>121300</v>
          </cell>
          <cell r="G82" t="str">
            <v>A/R - IN HOME RESPITE ALZHEIMER</v>
          </cell>
        </row>
        <row r="83">
          <cell r="A83" t="str">
            <v>121520</v>
          </cell>
          <cell r="B83" t="str">
            <v>121520-*</v>
          </cell>
          <cell r="D83">
            <v>121400</v>
          </cell>
          <cell r="G83" t="str">
            <v>A/R HOMEMAKER GRANT</v>
          </cell>
        </row>
        <row r="84">
          <cell r="A84" t="str">
            <v>121600</v>
          </cell>
          <cell r="B84" t="str">
            <v>121600-*</v>
          </cell>
          <cell r="D84">
            <v>120800</v>
          </cell>
          <cell r="G84" t="str">
            <v>ACCTS RECEIVABLE-INSURANCE</v>
          </cell>
        </row>
        <row r="85">
          <cell r="A85" t="str">
            <v>122090</v>
          </cell>
          <cell r="B85" t="str">
            <v>122090-*</v>
          </cell>
          <cell r="D85">
            <v>130410</v>
          </cell>
          <cell r="G85" t="str">
            <v>A/R COST REPORT HOLDING</v>
          </cell>
        </row>
        <row r="86">
          <cell r="A86" t="str">
            <v>122100</v>
          </cell>
          <cell r="B86" t="str">
            <v>122100-*</v>
          </cell>
          <cell r="D86">
            <v>131650</v>
          </cell>
          <cell r="G86" t="str">
            <v>ACCTS RECEIVABLE - AIRPLANE</v>
          </cell>
        </row>
        <row r="87">
          <cell r="A87" t="str">
            <v>122150</v>
          </cell>
          <cell r="B87" t="str">
            <v>122150-*</v>
          </cell>
          <cell r="D87">
            <v>131700</v>
          </cell>
          <cell r="G87" t="str">
            <v>REBATE RECEIVABLE - GERIMED</v>
          </cell>
        </row>
        <row r="88">
          <cell r="A88" t="str">
            <v>122155</v>
          </cell>
          <cell r="B88" t="str">
            <v>122155-*</v>
          </cell>
          <cell r="D88">
            <v>130400</v>
          </cell>
          <cell r="G88" t="str">
            <v>DEFERRED RENTAL INCOME (SROSA PROP)</v>
          </cell>
        </row>
        <row r="89">
          <cell r="A89" t="str">
            <v>122160</v>
          </cell>
          <cell r="B89" t="str">
            <v>122160-*</v>
          </cell>
          <cell r="D89">
            <v>131700</v>
          </cell>
          <cell r="G89" t="str">
            <v>REBATE RECEIVABLE - MERCK</v>
          </cell>
        </row>
        <row r="90">
          <cell r="A90" t="str">
            <v>122200</v>
          </cell>
          <cell r="B90" t="str">
            <v>122200-*</v>
          </cell>
          <cell r="D90" t="str">
            <v>no need to add</v>
          </cell>
          <cell r="G90" t="str">
            <v>ACCT RECEIVABLE - VENCOR ATL</v>
          </cell>
        </row>
        <row r="91">
          <cell r="A91" t="str">
            <v>122300</v>
          </cell>
          <cell r="B91" t="str">
            <v>122300-*</v>
          </cell>
          <cell r="D91">
            <v>131680</v>
          </cell>
          <cell r="G91" t="str">
            <v>ACCTS RECEIVABLE-EMPLOYEES</v>
          </cell>
        </row>
        <row r="92">
          <cell r="A92" t="str">
            <v>122400</v>
          </cell>
          <cell r="B92" t="str">
            <v>122400-*</v>
          </cell>
          <cell r="D92">
            <v>131600</v>
          </cell>
          <cell r="G92" t="str">
            <v>ACCTS RECEIVABLE-OTHER</v>
          </cell>
        </row>
        <row r="93">
          <cell r="A93" t="str">
            <v>122410</v>
          </cell>
          <cell r="B93" t="str">
            <v>122410-*</v>
          </cell>
          <cell r="D93">
            <v>131690</v>
          </cell>
          <cell r="G93" t="str">
            <v>ACCTS RECEIVABLE-UNICO GRANT</v>
          </cell>
        </row>
        <row r="94">
          <cell r="A94" t="str">
            <v>122420</v>
          </cell>
          <cell r="B94" t="str">
            <v>122420-*</v>
          </cell>
          <cell r="D94" t="str">
            <v>no need to add</v>
          </cell>
          <cell r="G94" t="str">
            <v>ACCTS RECEIVABLE - BANKRUPTCY</v>
          </cell>
        </row>
        <row r="95">
          <cell r="A95" t="str">
            <v>122450</v>
          </cell>
          <cell r="B95" t="str">
            <v>122450-*</v>
          </cell>
          <cell r="D95" t="str">
            <v>no need to add</v>
          </cell>
        </row>
        <row r="96">
          <cell r="A96" t="str">
            <v>122500</v>
          </cell>
          <cell r="B96" t="str">
            <v>122500-*</v>
          </cell>
          <cell r="D96">
            <v>130450</v>
          </cell>
          <cell r="G96" t="str">
            <v>A/R GLOBAL  MCD 8/96-9/98</v>
          </cell>
        </row>
        <row r="97">
          <cell r="A97" t="str">
            <v>122500</v>
          </cell>
          <cell r="B97" t="str">
            <v>122500-*</v>
          </cell>
          <cell r="D97">
            <v>130450</v>
          </cell>
          <cell r="G97" t="str">
            <v>A/R GLOBAL ADJ MEDICAID 8/96-9/98</v>
          </cell>
        </row>
        <row r="98">
          <cell r="A98" t="str">
            <v>122550</v>
          </cell>
          <cell r="B98" t="str">
            <v>122550-*</v>
          </cell>
          <cell r="D98">
            <v>130450</v>
          </cell>
          <cell r="G98" t="str">
            <v>A/R GLOBAL MECAID 7/00-4/01</v>
          </cell>
        </row>
        <row r="99">
          <cell r="A99" t="str">
            <v>122600</v>
          </cell>
          <cell r="B99" t="str">
            <v>122600-*</v>
          </cell>
          <cell r="D99">
            <v>130430</v>
          </cell>
          <cell r="G99" t="str">
            <v>DEPOSITS TO NCDVA BK ACCT</v>
          </cell>
        </row>
        <row r="100">
          <cell r="A100" t="str">
            <v>122610</v>
          </cell>
          <cell r="B100" t="str">
            <v>122610-*</v>
          </cell>
          <cell r="D100">
            <v>130320</v>
          </cell>
          <cell r="G100" t="str">
            <v>A/R PT A DIFF NOT INVOICED</v>
          </cell>
        </row>
        <row r="101">
          <cell r="A101" t="str">
            <v>122620</v>
          </cell>
          <cell r="B101" t="str">
            <v>122620-*</v>
          </cell>
          <cell r="D101">
            <v>130330</v>
          </cell>
          <cell r="G101" t="str">
            <v>A/R PT B ANCIL NOT INVOICED</v>
          </cell>
        </row>
        <row r="102">
          <cell r="A102" t="str">
            <v>122630</v>
          </cell>
          <cell r="B102" t="str">
            <v>122630-*</v>
          </cell>
          <cell r="D102">
            <v>130340</v>
          </cell>
          <cell r="G102" t="str">
            <v>A/R PVT ANCIL NOT INVOICED</v>
          </cell>
        </row>
        <row r="103">
          <cell r="A103" t="str">
            <v>122700</v>
          </cell>
          <cell r="B103" t="str">
            <v>122700-*</v>
          </cell>
          <cell r="D103">
            <v>133100</v>
          </cell>
          <cell r="G103" t="str">
            <v>A/R-CAPTIVE LIAB REIMB</v>
          </cell>
        </row>
        <row r="104">
          <cell r="A104" t="str">
            <v>122710</v>
          </cell>
          <cell r="B104" t="str">
            <v>122710-*</v>
          </cell>
          <cell r="D104">
            <v>130320</v>
          </cell>
          <cell r="G104" t="str">
            <v>REC/PAY FOR PART A-DIFFERENCE</v>
          </cell>
        </row>
        <row r="105">
          <cell r="A105" t="str">
            <v>122720</v>
          </cell>
          <cell r="B105" t="str">
            <v>122720-*</v>
          </cell>
          <cell r="D105">
            <v>130330</v>
          </cell>
          <cell r="G105" t="str">
            <v>REC/PAY FOR PART B BILLINGS</v>
          </cell>
        </row>
        <row r="106">
          <cell r="A106" t="str">
            <v>122730</v>
          </cell>
          <cell r="B106" t="str">
            <v>122730-*</v>
          </cell>
          <cell r="D106">
            <v>130340</v>
          </cell>
          <cell r="G106" t="str">
            <v>REC/PAY FOR PVT ANCIL CHARGES</v>
          </cell>
        </row>
        <row r="107">
          <cell r="A107" t="str">
            <v>122740</v>
          </cell>
          <cell r="B107" t="str">
            <v>122740-*</v>
          </cell>
          <cell r="D107">
            <v>130315</v>
          </cell>
          <cell r="G107" t="str">
            <v>MGT FEE PAYABLE - PRIVA TREND</v>
          </cell>
        </row>
        <row r="108">
          <cell r="A108" t="str">
            <v>122800</v>
          </cell>
          <cell r="B108" t="str">
            <v>122800-*</v>
          </cell>
          <cell r="D108">
            <v>133200</v>
          </cell>
          <cell r="G108" t="str">
            <v>A/R FOR CAPTIVE WORKERS COMP</v>
          </cell>
        </row>
        <row r="109">
          <cell r="A109" t="str">
            <v>123010</v>
          </cell>
          <cell r="B109" t="str">
            <v>123010-*</v>
          </cell>
          <cell r="D109" t="str">
            <v>no need to add</v>
          </cell>
          <cell r="G109" t="str">
            <v>MEDICARE SETTLEMENT-FY '94</v>
          </cell>
        </row>
        <row r="110">
          <cell r="A110" t="str">
            <v>123020</v>
          </cell>
          <cell r="B110" t="str">
            <v>123020-*</v>
          </cell>
          <cell r="D110">
            <v>130510</v>
          </cell>
          <cell r="G110" t="str">
            <v>CONTRA RECEIVABLE-MEDICARE A/R</v>
          </cell>
        </row>
        <row r="111">
          <cell r="A111" t="str">
            <v>123030</v>
          </cell>
          <cell r="B111" t="str">
            <v>123030-*</v>
          </cell>
          <cell r="D111" t="str">
            <v>no need to add</v>
          </cell>
          <cell r="G111" t="str">
            <v>MEDICARE SETTLEMENT-FY '90</v>
          </cell>
        </row>
        <row r="112">
          <cell r="A112" t="str">
            <v>123031</v>
          </cell>
          <cell r="B112" t="str">
            <v>123031-*</v>
          </cell>
          <cell r="D112">
            <v>130500</v>
          </cell>
          <cell r="G112" t="str">
            <v>PEP LIABILITY</v>
          </cell>
        </row>
        <row r="113">
          <cell r="A113" t="str">
            <v>123040</v>
          </cell>
          <cell r="B113" t="str">
            <v>123040-*</v>
          </cell>
          <cell r="D113" t="str">
            <v>no need to add</v>
          </cell>
          <cell r="G113" t="str">
            <v>MEDICARE SETTLEMENT-FY '91</v>
          </cell>
        </row>
        <row r="114">
          <cell r="A114" t="str">
            <v>123050</v>
          </cell>
          <cell r="B114" t="str">
            <v>123050-*</v>
          </cell>
          <cell r="D114" t="str">
            <v>no need to add</v>
          </cell>
          <cell r="G114" t="str">
            <v>MEDICARE SETTLEMENT-FY '92</v>
          </cell>
        </row>
        <row r="115">
          <cell r="A115" t="str">
            <v>123060</v>
          </cell>
          <cell r="B115" t="str">
            <v>123060-*</v>
          </cell>
          <cell r="D115" t="str">
            <v>no need to add</v>
          </cell>
          <cell r="G115" t="str">
            <v>MEDICARE SETTLEMENT-FY '93</v>
          </cell>
        </row>
        <row r="116">
          <cell r="A116" t="str">
            <v>123070</v>
          </cell>
          <cell r="B116" t="str">
            <v>123070-*</v>
          </cell>
          <cell r="D116" t="str">
            <v>no need to add</v>
          </cell>
          <cell r="G116" t="str">
            <v>FY 98 BAD DEBT RECL FY 99</v>
          </cell>
        </row>
        <row r="117">
          <cell r="A117" t="str">
            <v>123080</v>
          </cell>
          <cell r="B117" t="str">
            <v>123080-*</v>
          </cell>
          <cell r="D117" t="str">
            <v>no need to add</v>
          </cell>
          <cell r="G117" t="str">
            <v>MEDICARE SETTLEMENT-FY '96</v>
          </cell>
        </row>
        <row r="118">
          <cell r="A118" t="str">
            <v>123090</v>
          </cell>
          <cell r="B118" t="str">
            <v>123090-*</v>
          </cell>
          <cell r="D118">
            <v>131800</v>
          </cell>
          <cell r="G118" t="str">
            <v>RESERVE FOR MCARE/MCAID BAD DEBT</v>
          </cell>
        </row>
        <row r="119">
          <cell r="A119" t="str">
            <v>123091</v>
          </cell>
          <cell r="B119" t="str">
            <v>123091-*</v>
          </cell>
          <cell r="D119" t="str">
            <v>no need to add</v>
          </cell>
          <cell r="G119" t="str">
            <v>MEDICAID SETTLEMENT -FY '98</v>
          </cell>
        </row>
        <row r="120">
          <cell r="A120" t="str">
            <v>123092</v>
          </cell>
          <cell r="B120" t="str">
            <v>123092-*</v>
          </cell>
          <cell r="D120" t="str">
            <v>no need to add</v>
          </cell>
          <cell r="G120" t="str">
            <v>MEDICAID SETTLEMENT - FY '99</v>
          </cell>
        </row>
        <row r="121">
          <cell r="A121" t="str">
            <v>123093</v>
          </cell>
          <cell r="B121" t="str">
            <v>123093-*</v>
          </cell>
          <cell r="D121" t="str">
            <v>no need to add</v>
          </cell>
          <cell r="G121" t="str">
            <v>MEDICAID SETTLEMENT - FY '00</v>
          </cell>
        </row>
        <row r="122">
          <cell r="A122" t="str">
            <v>123094</v>
          </cell>
          <cell r="B122" t="str">
            <v>123094-*</v>
          </cell>
          <cell r="D122" t="str">
            <v>no need to add</v>
          </cell>
          <cell r="G122" t="str">
            <v>MEDICAID SETTLEMENT - FY '01</v>
          </cell>
        </row>
        <row r="123">
          <cell r="A123" t="str">
            <v>123095</v>
          </cell>
          <cell r="B123" t="str">
            <v>123095-*</v>
          </cell>
          <cell r="D123" t="str">
            <v>no need to add</v>
          </cell>
          <cell r="G123" t="str">
            <v>MEDICAID SETTLEMENT - FY '02</v>
          </cell>
        </row>
        <row r="124">
          <cell r="A124" t="str">
            <v>123096</v>
          </cell>
          <cell r="B124" t="str">
            <v>123096-*</v>
          </cell>
          <cell r="D124" t="str">
            <v>no need to add</v>
          </cell>
          <cell r="G124" t="str">
            <v>MEDICAID SETTLEMENT - FY '03</v>
          </cell>
        </row>
        <row r="125">
          <cell r="A125" t="str">
            <v>123097</v>
          </cell>
          <cell r="B125" t="str">
            <v>123097-*</v>
          </cell>
          <cell r="D125" t="str">
            <v>no need to add</v>
          </cell>
          <cell r="G125" t="str">
            <v>MEDICAID SETTLEMENT - FY '04</v>
          </cell>
        </row>
        <row r="126">
          <cell r="A126" t="str">
            <v>123150</v>
          </cell>
          <cell r="B126" t="str">
            <v>123150-*</v>
          </cell>
          <cell r="D126" t="str">
            <v>no need to add</v>
          </cell>
          <cell r="G126" t="str">
            <v>MEDICARE SETTLEMENT-FY '97</v>
          </cell>
        </row>
        <row r="127">
          <cell r="A127" t="str">
            <v>123170</v>
          </cell>
          <cell r="B127" t="str">
            <v>123170-*</v>
          </cell>
          <cell r="D127" t="str">
            <v>no need to add</v>
          </cell>
          <cell r="G127" t="str">
            <v>MEDICARE SETTLEMENT-FY '98</v>
          </cell>
        </row>
        <row r="128">
          <cell r="A128" t="str">
            <v>123180</v>
          </cell>
          <cell r="B128" t="str">
            <v>123180-*</v>
          </cell>
          <cell r="D128" t="str">
            <v>no need to add</v>
          </cell>
          <cell r="G128" t="str">
            <v>PART A SETTLEMENT</v>
          </cell>
        </row>
        <row r="129">
          <cell r="A129" t="str">
            <v>123190</v>
          </cell>
          <cell r="B129" t="str">
            <v>123190-*</v>
          </cell>
          <cell r="D129" t="str">
            <v>no need to add</v>
          </cell>
          <cell r="G129" t="str">
            <v>MEDICARE SETTLEMENT-FY '99</v>
          </cell>
        </row>
        <row r="130">
          <cell r="A130" t="str">
            <v>123200</v>
          </cell>
          <cell r="B130" t="str">
            <v>123200-*</v>
          </cell>
          <cell r="D130">
            <v>130420</v>
          </cell>
          <cell r="G130" t="str">
            <v>FY02 GA CAID APPEAL RECEIVABLE</v>
          </cell>
        </row>
        <row r="131">
          <cell r="A131" t="str">
            <v>124000</v>
          </cell>
          <cell r="B131" t="str">
            <v>124000-*</v>
          </cell>
          <cell r="D131">
            <v>180000</v>
          </cell>
          <cell r="G131" t="str">
            <v>RECEIVABLE OFFICER CURRENT</v>
          </cell>
        </row>
        <row r="132">
          <cell r="A132" t="str">
            <v>124100</v>
          </cell>
          <cell r="B132" t="str">
            <v>124100-*</v>
          </cell>
          <cell r="D132">
            <v>180000</v>
          </cell>
          <cell r="G132" t="str">
            <v>RECEIVABLE-OFFICER</v>
          </cell>
        </row>
        <row r="133">
          <cell r="A133" t="str">
            <v>124110</v>
          </cell>
          <cell r="B133" t="str">
            <v>124110-*</v>
          </cell>
          <cell r="D133">
            <v>180000</v>
          </cell>
          <cell r="G133" t="str">
            <v>REC OFFICER UNILAB</v>
          </cell>
        </row>
        <row r="134">
          <cell r="A134" t="str">
            <v>124120</v>
          </cell>
          <cell r="B134" t="str">
            <v>124120-*</v>
          </cell>
          <cell r="D134">
            <v>180000</v>
          </cell>
          <cell r="G134" t="str">
            <v>REC OFFICER UNITED REHAB</v>
          </cell>
        </row>
        <row r="135">
          <cell r="A135" t="str">
            <v>124130</v>
          </cell>
          <cell r="B135" t="str">
            <v>124130-*</v>
          </cell>
          <cell r="D135">
            <v>180000</v>
          </cell>
          <cell r="G135" t="str">
            <v>REC OFFICER PRUITT PROPERTIES</v>
          </cell>
        </row>
        <row r="136">
          <cell r="A136" t="str">
            <v>124140</v>
          </cell>
          <cell r="B136" t="str">
            <v>124140-*</v>
          </cell>
          <cell r="D136">
            <v>180000</v>
          </cell>
          <cell r="G136" t="str">
            <v>REC OFFICER M C RIDGEWAY</v>
          </cell>
        </row>
        <row r="137">
          <cell r="A137" t="str">
            <v>124150</v>
          </cell>
          <cell r="B137" t="str">
            <v>124150-*</v>
          </cell>
          <cell r="D137">
            <v>180000</v>
          </cell>
          <cell r="G137" t="str">
            <v>REC OFFICER M C WALTERBORO</v>
          </cell>
        </row>
        <row r="138">
          <cell r="A138" t="str">
            <v>124160</v>
          </cell>
          <cell r="B138" t="str">
            <v>124160-*</v>
          </cell>
          <cell r="D138">
            <v>180000</v>
          </cell>
          <cell r="G138" t="str">
            <v>REC OFFICER M C OF HILTON HEAD</v>
          </cell>
        </row>
        <row r="139">
          <cell r="A139" t="str">
            <v>124170</v>
          </cell>
          <cell r="B139" t="str">
            <v>124170-*</v>
          </cell>
          <cell r="D139">
            <v>180000</v>
          </cell>
          <cell r="G139" t="str">
            <v>DUE TO OFFICER - PALINE</v>
          </cell>
        </row>
        <row r="140">
          <cell r="A140" t="str">
            <v>124180</v>
          </cell>
          <cell r="B140" t="str">
            <v>124180-*</v>
          </cell>
          <cell r="D140">
            <v>180000</v>
          </cell>
          <cell r="G140" t="str">
            <v>REC OFFICER BREVARD CONSTR.</v>
          </cell>
        </row>
        <row r="141">
          <cell r="A141" t="str">
            <v>125010</v>
          </cell>
          <cell r="B141" t="str">
            <v>125010-*</v>
          </cell>
          <cell r="D141">
            <v>181000</v>
          </cell>
          <cell r="E141" t="str">
            <v>MG001</v>
          </cell>
          <cell r="G141" t="str">
            <v>RECEIVABLE  AFFILIATE - UHS</v>
          </cell>
        </row>
        <row r="142">
          <cell r="A142" t="str">
            <v>125020</v>
          </cell>
          <cell r="B142" t="str">
            <v>125020-*</v>
          </cell>
          <cell r="D142">
            <v>181000</v>
          </cell>
          <cell r="E142" t="str">
            <v>MG002</v>
          </cell>
          <cell r="G142" t="str">
            <v>RECEIVABLE  AFFILIATE - PRUITT</v>
          </cell>
        </row>
        <row r="143">
          <cell r="A143" t="str">
            <v>125165</v>
          </cell>
          <cell r="B143" t="str">
            <v>125165-*</v>
          </cell>
          <cell r="D143">
            <v>181000</v>
          </cell>
          <cell r="E143" t="str">
            <v>MS007</v>
          </cell>
          <cell r="G143" t="str">
            <v>RECEIVABLE  AFFILIATE - UNITED MEDICAL</v>
          </cell>
        </row>
        <row r="144">
          <cell r="A144" t="str">
            <v>125310</v>
          </cell>
          <cell r="B144" t="str">
            <v>125310-*</v>
          </cell>
          <cell r="D144">
            <v>181000</v>
          </cell>
          <cell r="E144" t="str">
            <v>SN031</v>
          </cell>
          <cell r="G144" t="str">
            <v>RECEIVABLE  AFFILIATE - MIDDLE GA</v>
          </cell>
        </row>
        <row r="145">
          <cell r="A145" t="str">
            <v>125450</v>
          </cell>
          <cell r="B145" t="str">
            <v>125450-*</v>
          </cell>
          <cell r="D145">
            <v>181000</v>
          </cell>
          <cell r="E145" t="str">
            <v>SN045</v>
          </cell>
          <cell r="G145" t="str">
            <v>RECEIVABLE  AFFILIATE - SUNRISE</v>
          </cell>
        </row>
        <row r="146">
          <cell r="A146" t="str">
            <v>125480</v>
          </cell>
          <cell r="B146" t="str">
            <v>125480-*</v>
          </cell>
          <cell r="D146">
            <v>181000</v>
          </cell>
          <cell r="E146" t="str">
            <v>SN048</v>
          </cell>
          <cell r="G146" t="str">
            <v>RECEIVABLE  SANTA ROSA</v>
          </cell>
        </row>
        <row r="147">
          <cell r="A147" t="str">
            <v>125570</v>
          </cell>
          <cell r="B147" t="str">
            <v>125570-*</v>
          </cell>
          <cell r="D147">
            <v>181000</v>
          </cell>
          <cell r="E147" t="str">
            <v>SO057</v>
          </cell>
          <cell r="G147" t="str">
            <v>RECEIVABLE  AFFILIATE - UNITED MEDICAL</v>
          </cell>
        </row>
        <row r="148">
          <cell r="A148" t="str">
            <v>125580</v>
          </cell>
          <cell r="B148" t="str">
            <v>125580-*</v>
          </cell>
          <cell r="D148">
            <v>181000</v>
          </cell>
          <cell r="E148" t="str">
            <v>SN058</v>
          </cell>
          <cell r="G148" t="str">
            <v>RECEIVABLE  AFFILIATE - GRANDVIEW</v>
          </cell>
        </row>
        <row r="149">
          <cell r="A149" t="str">
            <v>125590</v>
          </cell>
          <cell r="B149" t="str">
            <v>125590-*</v>
          </cell>
          <cell r="D149">
            <v>181000</v>
          </cell>
          <cell r="E149" t="str">
            <v>SN059</v>
          </cell>
          <cell r="G149" t="str">
            <v>RECEIVABLE  AFFILIATE - IMPERIAL</v>
          </cell>
        </row>
        <row r="150">
          <cell r="A150" t="str">
            <v>125800</v>
          </cell>
          <cell r="B150" t="str">
            <v>125800-*</v>
          </cell>
          <cell r="D150">
            <v>181000</v>
          </cell>
          <cell r="E150" t="str">
            <v>MG080</v>
          </cell>
          <cell r="G150" t="str">
            <v>RECEIVABLE  UNITED CLINICAL</v>
          </cell>
        </row>
        <row r="151">
          <cell r="A151" t="str">
            <v>126000</v>
          </cell>
          <cell r="B151" t="str">
            <v>126000-*</v>
          </cell>
          <cell r="D151">
            <v>134000</v>
          </cell>
          <cell r="G151" t="str">
            <v>NOTES RECEIVABLE - ESTATE</v>
          </cell>
        </row>
        <row r="152">
          <cell r="A152" t="str">
            <v>126000</v>
          </cell>
          <cell r="B152" t="str">
            <v>126000-*</v>
          </cell>
          <cell r="D152">
            <v>292100</v>
          </cell>
          <cell r="G152" t="str">
            <v>NET LIABILITIES TRANS FR STOCKH</v>
          </cell>
        </row>
        <row r="153">
          <cell r="A153" t="str">
            <v>126010</v>
          </cell>
          <cell r="B153" t="str">
            <v>126010-*</v>
          </cell>
          <cell r="D153">
            <v>181000</v>
          </cell>
          <cell r="E153" t="str">
            <v>MG001</v>
          </cell>
          <cell r="G153" t="str">
            <v>RECEIVABLE  AFFILIATE - UHS</v>
          </cell>
        </row>
        <row r="154">
          <cell r="A154" t="str">
            <v>126020</v>
          </cell>
          <cell r="B154" t="str">
            <v>126020-*</v>
          </cell>
          <cell r="D154">
            <v>133000</v>
          </cell>
          <cell r="G154" t="str">
            <v>REC/PAY-BEN PRUITT</v>
          </cell>
        </row>
        <row r="155">
          <cell r="A155" t="str">
            <v>126020</v>
          </cell>
          <cell r="B155" t="str">
            <v>126020-*</v>
          </cell>
          <cell r="D155">
            <v>134990</v>
          </cell>
          <cell r="E155" t="str">
            <v>MG002</v>
          </cell>
          <cell r="G155" t="str">
            <v>NOTE REC'VBL - PRUITT CORP</v>
          </cell>
        </row>
        <row r="156">
          <cell r="A156" t="str">
            <v>126030</v>
          </cell>
          <cell r="B156" t="str">
            <v>126030-*</v>
          </cell>
          <cell r="D156">
            <v>134990</v>
          </cell>
          <cell r="E156" t="str">
            <v>PP003</v>
          </cell>
          <cell r="G156" t="str">
            <v>NOTE REC'VBL - PRUITT PROPERTY</v>
          </cell>
        </row>
        <row r="157">
          <cell r="A157" t="str">
            <v>126040</v>
          </cell>
          <cell r="B157" t="str">
            <v>126040-*</v>
          </cell>
          <cell r="D157">
            <v>134990</v>
          </cell>
          <cell r="E157" t="str">
            <v>PH004</v>
          </cell>
          <cell r="G157" t="str">
            <v>NOTE REC'VBL - UPS TOCCOA</v>
          </cell>
        </row>
        <row r="158">
          <cell r="A158" t="str">
            <v>126050</v>
          </cell>
          <cell r="B158" t="str">
            <v>126050-*</v>
          </cell>
          <cell r="D158">
            <v>134990</v>
          </cell>
          <cell r="E158" t="str">
            <v>SN005</v>
          </cell>
          <cell r="G158" t="str">
            <v>NOTE REC'VBL - AUGUSTA HILLS</v>
          </cell>
        </row>
        <row r="159">
          <cell r="A159" t="str">
            <v>126060</v>
          </cell>
          <cell r="B159" t="str">
            <v>126060-*</v>
          </cell>
          <cell r="D159">
            <v>134990</v>
          </cell>
          <cell r="E159" t="str">
            <v>SN006</v>
          </cell>
          <cell r="G159" t="str">
            <v>NOTE REC'VBL - ATHENS HERITAGE</v>
          </cell>
        </row>
        <row r="160">
          <cell r="A160" t="str">
            <v>126070</v>
          </cell>
          <cell r="B160" t="str">
            <v>126070-*</v>
          </cell>
          <cell r="D160">
            <v>134990</v>
          </cell>
          <cell r="E160" t="str">
            <v>MS007</v>
          </cell>
          <cell r="G160" t="str">
            <v>NOTE REC'VBL - UNITED MEDICAL</v>
          </cell>
        </row>
        <row r="161">
          <cell r="A161" t="str">
            <v>126080</v>
          </cell>
          <cell r="B161" t="str">
            <v>126080-*</v>
          </cell>
          <cell r="D161">
            <v>134990</v>
          </cell>
          <cell r="E161" t="str">
            <v>SN008</v>
          </cell>
          <cell r="G161" t="str">
            <v>NOTE REC'VBL - CRESTWOOD</v>
          </cell>
        </row>
        <row r="162">
          <cell r="A162" t="str">
            <v>126090</v>
          </cell>
          <cell r="B162" t="str">
            <v>126090-*</v>
          </cell>
          <cell r="D162">
            <v>134990</v>
          </cell>
          <cell r="E162" t="str">
            <v>HS009</v>
          </cell>
          <cell r="G162" t="str">
            <v>NOTE REC'VBL - HOSPICE BEAUFORT</v>
          </cell>
        </row>
        <row r="163">
          <cell r="A163" t="str">
            <v>126100</v>
          </cell>
          <cell r="B163" t="str">
            <v>126100-*</v>
          </cell>
          <cell r="D163">
            <v>134990</v>
          </cell>
          <cell r="E163" t="str">
            <v>SN010</v>
          </cell>
          <cell r="G163" t="str">
            <v>NOTE REC'VBL - FORSYTH</v>
          </cell>
        </row>
        <row r="164">
          <cell r="A164" t="str">
            <v>126110</v>
          </cell>
          <cell r="B164" t="str">
            <v>126110-*</v>
          </cell>
          <cell r="D164">
            <v>134990</v>
          </cell>
          <cell r="E164" t="str">
            <v>SN011</v>
          </cell>
          <cell r="G164" t="str">
            <v>NOTE REC'VBL - AUSTELL</v>
          </cell>
        </row>
        <row r="165">
          <cell r="A165" t="str">
            <v>126112</v>
          </cell>
          <cell r="B165" t="str">
            <v>126112-*</v>
          </cell>
          <cell r="D165">
            <v>134990</v>
          </cell>
          <cell r="E165" t="str">
            <v>PP112</v>
          </cell>
          <cell r="G165" t="str">
            <v>NOTE REC'VBL - AUSTELL PROP</v>
          </cell>
        </row>
        <row r="166">
          <cell r="A166" t="str">
            <v>126113</v>
          </cell>
          <cell r="B166" t="str">
            <v>126113-*</v>
          </cell>
          <cell r="D166">
            <v>134990</v>
          </cell>
          <cell r="E166" t="str">
            <v>PP113</v>
          </cell>
          <cell r="G166" t="str">
            <v>NOTE REC'VBL - SHEPHERD HILLS PROP</v>
          </cell>
        </row>
        <row r="167">
          <cell r="A167" t="str">
            <v>126114</v>
          </cell>
          <cell r="B167" t="str">
            <v>126114-*</v>
          </cell>
          <cell r="D167">
            <v>134990</v>
          </cell>
          <cell r="E167" t="str">
            <v>PP114</v>
          </cell>
          <cell r="G167" t="str">
            <v>NOTE REC'VBL - LIMESTONE PROP</v>
          </cell>
        </row>
        <row r="168">
          <cell r="A168" t="str">
            <v>126115</v>
          </cell>
          <cell r="B168" t="str">
            <v>126115-*</v>
          </cell>
          <cell r="D168">
            <v>134990</v>
          </cell>
          <cell r="E168" t="str">
            <v>PP115</v>
          </cell>
          <cell r="G168" t="str">
            <v>NOTE REC'VBL - OLD CAPITOL PROP</v>
          </cell>
        </row>
        <row r="169">
          <cell r="A169" t="str">
            <v>126116</v>
          </cell>
          <cell r="B169" t="str">
            <v>126116-*</v>
          </cell>
          <cell r="D169">
            <v>134990</v>
          </cell>
          <cell r="E169" t="str">
            <v>PP116</v>
          </cell>
          <cell r="G169" t="str">
            <v>NOTE REC'VBL - HERITAGE PARK PROP</v>
          </cell>
        </row>
        <row r="170">
          <cell r="A170" t="str">
            <v>126117</v>
          </cell>
          <cell r="B170" t="str">
            <v>126117-*</v>
          </cell>
          <cell r="D170">
            <v>134990</v>
          </cell>
          <cell r="E170" t="str">
            <v>PP117</v>
          </cell>
          <cell r="G170" t="str">
            <v>NOTE REC'VBL - AUGUSTA PROPS</v>
          </cell>
        </row>
        <row r="171">
          <cell r="A171" t="str">
            <v>126118</v>
          </cell>
          <cell r="B171" t="str">
            <v>126118-*</v>
          </cell>
          <cell r="D171">
            <v>134990</v>
          </cell>
          <cell r="E171" t="str">
            <v>PP118</v>
          </cell>
          <cell r="G171" t="str">
            <v>NOTE REC'VBL - LAFAYETTE PROP</v>
          </cell>
        </row>
        <row r="172">
          <cell r="A172" t="str">
            <v>126119</v>
          </cell>
          <cell r="B172" t="str">
            <v>126119-*</v>
          </cell>
          <cell r="D172">
            <v>134990</v>
          </cell>
          <cell r="E172" t="str">
            <v>PP119</v>
          </cell>
          <cell r="G172" t="str">
            <v>NOTE REC'VBL - TOWN CENTER PROP</v>
          </cell>
        </row>
        <row r="173">
          <cell r="A173" t="str">
            <v>126120</v>
          </cell>
          <cell r="B173" t="str">
            <v>126120-*</v>
          </cell>
          <cell r="D173">
            <v>134990</v>
          </cell>
          <cell r="E173" t="str">
            <v>SN012</v>
          </cell>
          <cell r="G173" t="str">
            <v>NOTE REC'VBL -  FORT OGLETHORPE</v>
          </cell>
        </row>
        <row r="174">
          <cell r="A174" t="str">
            <v>126121</v>
          </cell>
          <cell r="B174" t="str">
            <v>126121-*</v>
          </cell>
          <cell r="D174">
            <v>134990</v>
          </cell>
          <cell r="E174" t="str">
            <v>PP121</v>
          </cell>
          <cell r="G174" t="str">
            <v>NOTE REC'VBL - DILLON PROP</v>
          </cell>
        </row>
        <row r="175">
          <cell r="A175" t="str">
            <v>126122</v>
          </cell>
          <cell r="B175" t="str">
            <v>126122-*</v>
          </cell>
          <cell r="D175">
            <v>134990</v>
          </cell>
          <cell r="E175" t="str">
            <v>PP122</v>
          </cell>
          <cell r="G175" t="str">
            <v>NOTE REC'VBL - ROCK HILL PROP</v>
          </cell>
        </row>
        <row r="176">
          <cell r="A176" t="str">
            <v>126123</v>
          </cell>
          <cell r="B176" t="str">
            <v>126123-*</v>
          </cell>
          <cell r="D176">
            <v>134990</v>
          </cell>
          <cell r="E176" t="str">
            <v>PP123</v>
          </cell>
          <cell r="G176" t="str">
            <v>NOTE REC'VBL - SANTA ROSA PROP</v>
          </cell>
        </row>
        <row r="177">
          <cell r="A177" t="str">
            <v>126124</v>
          </cell>
          <cell r="B177" t="str">
            <v>126124-*</v>
          </cell>
          <cell r="D177">
            <v>134990</v>
          </cell>
          <cell r="E177" t="str">
            <v>PP124</v>
          </cell>
          <cell r="G177" t="str">
            <v>NOTE REC'VBL - CRESTWOOD PROP</v>
          </cell>
        </row>
        <row r="178">
          <cell r="A178" t="str">
            <v>126125</v>
          </cell>
          <cell r="B178" t="str">
            <v>126125-*</v>
          </cell>
          <cell r="D178">
            <v>134990</v>
          </cell>
          <cell r="E178" t="str">
            <v>PP125</v>
          </cell>
          <cell r="G178" t="str">
            <v>NOTE REC'VBL - FARMVILLE PROP</v>
          </cell>
        </row>
        <row r="179">
          <cell r="A179" t="str">
            <v>126126</v>
          </cell>
          <cell r="B179" t="str">
            <v>126126-*</v>
          </cell>
          <cell r="D179">
            <v>134990</v>
          </cell>
          <cell r="E179" t="str">
            <v>PP126</v>
          </cell>
          <cell r="G179" t="str">
            <v>NOTE REC'VBL - HERITAGE HS PROP</v>
          </cell>
        </row>
        <row r="180">
          <cell r="A180" t="str">
            <v>126127</v>
          </cell>
          <cell r="B180" t="str">
            <v>126127-*</v>
          </cell>
          <cell r="D180">
            <v>134990</v>
          </cell>
          <cell r="E180" t="str">
            <v>PP127</v>
          </cell>
          <cell r="G180" t="str">
            <v>NOTE REC'VBL - HILLTOP PROP</v>
          </cell>
        </row>
        <row r="181">
          <cell r="A181" t="str">
            <v>126128</v>
          </cell>
          <cell r="B181" t="str">
            <v>126128-*</v>
          </cell>
          <cell r="D181">
            <v>134990</v>
          </cell>
          <cell r="E181" t="str">
            <v>PP128</v>
          </cell>
          <cell r="G181" t="str">
            <v>NOTE REC'VBL - IVY HILL PROP</v>
          </cell>
        </row>
        <row r="182">
          <cell r="A182" t="str">
            <v>126129</v>
          </cell>
          <cell r="B182" t="str">
            <v>126129-*</v>
          </cell>
          <cell r="D182">
            <v>134990</v>
          </cell>
          <cell r="E182" t="str">
            <v>PP129</v>
          </cell>
          <cell r="G182" t="str">
            <v>NOTE REC'VBL - LAKEHAVEN PROP</v>
          </cell>
        </row>
        <row r="183">
          <cell r="A183" t="str">
            <v>126130</v>
          </cell>
          <cell r="B183" t="str">
            <v>126130-*</v>
          </cell>
          <cell r="D183">
            <v>134990</v>
          </cell>
          <cell r="E183" t="str">
            <v>SN013</v>
          </cell>
          <cell r="G183" t="str">
            <v>NOTE REC'VBL - BLUE RIDGE</v>
          </cell>
        </row>
        <row r="184">
          <cell r="A184" t="str">
            <v>126131</v>
          </cell>
          <cell r="B184" t="str">
            <v>126131-*</v>
          </cell>
          <cell r="D184">
            <v>134990</v>
          </cell>
          <cell r="E184" t="str">
            <v>PP131</v>
          </cell>
          <cell r="G184" t="str">
            <v>NOTE REC'VBL - NEW BERN PROP</v>
          </cell>
        </row>
        <row r="185">
          <cell r="A185" t="str">
            <v>126132</v>
          </cell>
          <cell r="B185" t="str">
            <v>126132-*</v>
          </cell>
          <cell r="D185">
            <v>134990</v>
          </cell>
          <cell r="E185" t="str">
            <v>PP132</v>
          </cell>
          <cell r="G185" t="str">
            <v>NOTE REC'VBL - FORSYTH PROP</v>
          </cell>
        </row>
        <row r="186">
          <cell r="A186" t="str">
            <v>126133</v>
          </cell>
          <cell r="B186" t="str">
            <v>126133-*</v>
          </cell>
          <cell r="D186">
            <v>134990</v>
          </cell>
          <cell r="E186" t="str">
            <v>PP133</v>
          </cell>
          <cell r="G186" t="str">
            <v>NOTE REC'VBL - HOLLY HILL PROP</v>
          </cell>
        </row>
        <row r="187">
          <cell r="A187" t="str">
            <v>126134</v>
          </cell>
          <cell r="B187" t="str">
            <v>126134-*</v>
          </cell>
          <cell r="D187">
            <v>134990</v>
          </cell>
          <cell r="E187" t="str">
            <v>PP134</v>
          </cell>
          <cell r="G187" t="str">
            <v>NOTE REC'VBL - OAKWOOD PROP</v>
          </cell>
        </row>
        <row r="188">
          <cell r="A188" t="str">
            <v>126135</v>
          </cell>
          <cell r="B188" t="str">
            <v>126135-*</v>
          </cell>
          <cell r="D188">
            <v>134990</v>
          </cell>
          <cell r="E188" t="str">
            <v>PP135</v>
          </cell>
          <cell r="G188" t="str">
            <v>NOTE REC'VBL - RIDGEWAY PROP</v>
          </cell>
        </row>
        <row r="189">
          <cell r="A189" t="str">
            <v>126136</v>
          </cell>
          <cell r="B189" t="str">
            <v>126136-*</v>
          </cell>
          <cell r="D189">
            <v>134990</v>
          </cell>
          <cell r="E189" t="str">
            <v>MG136</v>
          </cell>
          <cell r="G189" t="str">
            <v>NOTE REC'VBL - AFFILIATE UHS GA</v>
          </cell>
        </row>
        <row r="190">
          <cell r="A190" t="str">
            <v>126139</v>
          </cell>
          <cell r="B190" t="str">
            <v>126139-*</v>
          </cell>
          <cell r="D190">
            <v>134990</v>
          </cell>
          <cell r="E190" t="str">
            <v>PP139</v>
          </cell>
          <cell r="G190" t="str">
            <v>NOTE REC'VBL - FORT O PROP</v>
          </cell>
        </row>
        <row r="191">
          <cell r="A191" t="str">
            <v>126140</v>
          </cell>
          <cell r="B191" t="str">
            <v>126140-*</v>
          </cell>
          <cell r="D191">
            <v>134990</v>
          </cell>
          <cell r="E191" t="str">
            <v>SN014</v>
          </cell>
          <cell r="G191" t="str">
            <v>NOTE REC'VBL - HERITAGE HOUSE</v>
          </cell>
        </row>
        <row r="192">
          <cell r="A192" t="str">
            <v>126141</v>
          </cell>
          <cell r="B192" t="str">
            <v>126141-*</v>
          </cell>
          <cell r="D192">
            <v>134990</v>
          </cell>
          <cell r="E192" t="str">
            <v>PP141</v>
          </cell>
          <cell r="G192" t="str">
            <v>NOTE REC'VBL - TOOMSBORO PROP</v>
          </cell>
        </row>
        <row r="193">
          <cell r="A193" t="str">
            <v>126142</v>
          </cell>
          <cell r="B193" t="str">
            <v>126142-*</v>
          </cell>
          <cell r="D193">
            <v>134990</v>
          </cell>
          <cell r="E193" t="str">
            <v>PP142</v>
          </cell>
          <cell r="G193" t="str">
            <v>NOTE REC'VBL - TOCCOA PROP</v>
          </cell>
        </row>
        <row r="194">
          <cell r="A194" t="str">
            <v>126143</v>
          </cell>
          <cell r="B194" t="str">
            <v>126143-*</v>
          </cell>
          <cell r="D194">
            <v>134990</v>
          </cell>
          <cell r="E194" t="str">
            <v>PP143</v>
          </cell>
          <cell r="G194" t="str">
            <v>NOTE REC'VBL - DOGWOOD PROP</v>
          </cell>
        </row>
        <row r="195">
          <cell r="A195" t="str">
            <v>126144</v>
          </cell>
          <cell r="B195" t="str">
            <v>126144-*</v>
          </cell>
          <cell r="D195">
            <v>134990</v>
          </cell>
          <cell r="E195" t="str">
            <v>PP144</v>
          </cell>
          <cell r="G195" t="str">
            <v>NOTE REC'VBL - ASHBURN PROP</v>
          </cell>
        </row>
        <row r="196">
          <cell r="A196" t="str">
            <v>126145</v>
          </cell>
          <cell r="B196" t="str">
            <v>126145-*</v>
          </cell>
          <cell r="D196">
            <v>134990</v>
          </cell>
          <cell r="E196" t="str">
            <v>PP145</v>
          </cell>
          <cell r="G196" t="str">
            <v>NOTE REC'VBL - NORTH MACON PROP</v>
          </cell>
        </row>
        <row r="197">
          <cell r="A197" t="str">
            <v>126146</v>
          </cell>
          <cell r="B197" t="str">
            <v>126146-*</v>
          </cell>
          <cell r="D197">
            <v>134990</v>
          </cell>
          <cell r="E197" t="str">
            <v>PP146</v>
          </cell>
          <cell r="G197" t="str">
            <v>NOTE REC'VBL - PEAKE PROPERTIES</v>
          </cell>
        </row>
        <row r="198">
          <cell r="A198" t="str">
            <v>126147</v>
          </cell>
          <cell r="B198" t="str">
            <v>126147-*</v>
          </cell>
          <cell r="D198">
            <v>134990</v>
          </cell>
          <cell r="E198" t="str">
            <v>PP147</v>
          </cell>
          <cell r="G198" t="str">
            <v>NOTE REC'VBL - PARKWOOD PROP</v>
          </cell>
        </row>
        <row r="199">
          <cell r="A199" t="str">
            <v>126148</v>
          </cell>
          <cell r="B199" t="str">
            <v>126148-*</v>
          </cell>
          <cell r="D199">
            <v>134990</v>
          </cell>
          <cell r="E199" t="str">
            <v>PP148</v>
          </cell>
          <cell r="G199" t="str">
            <v>NOTE REC'VBL - SCENIC VIEW PROP</v>
          </cell>
        </row>
        <row r="200">
          <cell r="A200" t="str">
            <v>126149</v>
          </cell>
          <cell r="B200" t="str">
            <v>126149-*</v>
          </cell>
          <cell r="D200">
            <v>134990</v>
          </cell>
          <cell r="E200" t="str">
            <v>PP149</v>
          </cell>
          <cell r="G200" t="str">
            <v>NOTE REC'VBL -</v>
          </cell>
        </row>
        <row r="201">
          <cell r="A201" t="str">
            <v>126150</v>
          </cell>
          <cell r="B201" t="str">
            <v>126150-*</v>
          </cell>
          <cell r="D201">
            <v>134990</v>
          </cell>
          <cell r="E201" t="str">
            <v>SN015</v>
          </cell>
          <cell r="G201" t="str">
            <v>NOTE REC'VBL - OLD CAPITOL</v>
          </cell>
        </row>
        <row r="202">
          <cell r="A202" t="str">
            <v>126151</v>
          </cell>
          <cell r="B202" t="str">
            <v>126151-*</v>
          </cell>
          <cell r="D202">
            <v>134990</v>
          </cell>
          <cell r="E202" t="str">
            <v>PP151</v>
          </cell>
          <cell r="G202" t="str">
            <v>NOTE REC'VBL - BLUE RIDGE PROP</v>
          </cell>
        </row>
        <row r="203">
          <cell r="A203" t="str">
            <v>126160</v>
          </cell>
          <cell r="B203" t="str">
            <v>126160-*</v>
          </cell>
          <cell r="D203">
            <v>134990</v>
          </cell>
          <cell r="E203" t="str">
            <v>SN016</v>
          </cell>
          <cell r="G203" t="str">
            <v>NOTE REC'VBL - HILLTOP</v>
          </cell>
        </row>
        <row r="204">
          <cell r="A204" t="str">
            <v>126162</v>
          </cell>
          <cell r="B204" t="str">
            <v>126162-*</v>
          </cell>
          <cell r="D204">
            <v>134990</v>
          </cell>
          <cell r="E204" t="str">
            <v>PP162</v>
          </cell>
          <cell r="G204" t="str">
            <v>NOTE REC'VBL - ASHTON WOODS PROP</v>
          </cell>
        </row>
        <row r="205">
          <cell r="A205" t="str">
            <v>126165</v>
          </cell>
          <cell r="B205" t="str">
            <v>126165-*</v>
          </cell>
          <cell r="D205">
            <v>181000</v>
          </cell>
          <cell r="E205" t="str">
            <v>MS007</v>
          </cell>
          <cell r="G205" t="str">
            <v>RECEIVABLE  AFFILIATE - UNITED MEDICAL</v>
          </cell>
        </row>
        <row r="206">
          <cell r="A206" t="str">
            <v>126170</v>
          </cell>
          <cell r="B206" t="str">
            <v>126170-*</v>
          </cell>
          <cell r="D206">
            <v>134990</v>
          </cell>
          <cell r="E206" t="str">
            <v>SN017</v>
          </cell>
          <cell r="G206" t="str">
            <v>NOTE REC'VBL - OAKWOOD</v>
          </cell>
        </row>
        <row r="207">
          <cell r="A207" t="str">
            <v>126180</v>
          </cell>
          <cell r="B207" t="str">
            <v>126180-*</v>
          </cell>
          <cell r="D207">
            <v>134990</v>
          </cell>
          <cell r="E207" t="str">
            <v>SN018</v>
          </cell>
          <cell r="G207" t="str">
            <v>NOTE REC'VBL - HOLLY HILL</v>
          </cell>
        </row>
        <row r="208">
          <cell r="A208" t="str">
            <v>126190</v>
          </cell>
          <cell r="B208" t="str">
            <v>126190-*</v>
          </cell>
          <cell r="D208">
            <v>134990</v>
          </cell>
          <cell r="E208" t="str">
            <v>SN019</v>
          </cell>
          <cell r="G208" t="str">
            <v>NOTE REC'VBL - PRIVA TRENDS GA</v>
          </cell>
        </row>
        <row r="209">
          <cell r="A209" t="str">
            <v>126193</v>
          </cell>
          <cell r="B209" t="str">
            <v>126193-*</v>
          </cell>
          <cell r="D209">
            <v>134000</v>
          </cell>
          <cell r="E209" t="str">
            <v>PA193</v>
          </cell>
          <cell r="G209" t="str">
            <v>NOTE REC'VBL - PA-LI-NE</v>
          </cell>
        </row>
        <row r="210">
          <cell r="A210" t="str">
            <v>126200</v>
          </cell>
          <cell r="B210" t="str">
            <v>126200-*</v>
          </cell>
          <cell r="D210">
            <v>134990</v>
          </cell>
          <cell r="E210" t="str">
            <v>SN020</v>
          </cell>
          <cell r="G210" t="str">
            <v>NOTE REC'VBL - LAKEHAVEN</v>
          </cell>
        </row>
        <row r="211">
          <cell r="A211" t="str">
            <v>126210</v>
          </cell>
          <cell r="B211" t="str">
            <v>126210-*</v>
          </cell>
          <cell r="D211">
            <v>134990</v>
          </cell>
          <cell r="E211" t="str">
            <v>SN021</v>
          </cell>
          <cell r="G211" t="str">
            <v>NOTE REC'VBL - NORTH MACON</v>
          </cell>
        </row>
        <row r="212">
          <cell r="A212" t="str">
            <v>126220</v>
          </cell>
          <cell r="B212" t="str">
            <v>126220-*</v>
          </cell>
          <cell r="D212">
            <v>134990</v>
          </cell>
          <cell r="E212" t="str">
            <v>SN022</v>
          </cell>
          <cell r="G212" t="str">
            <v>NOTE REC'VBL - SCENIC VIEW</v>
          </cell>
        </row>
        <row r="213">
          <cell r="A213" t="str">
            <v>126230</v>
          </cell>
          <cell r="B213" t="str">
            <v>126230-*</v>
          </cell>
          <cell r="D213">
            <v>134990</v>
          </cell>
          <cell r="E213" t="str">
            <v>SN023</v>
          </cell>
          <cell r="G213" t="str">
            <v>NOTE REC'VBL - ALVISTA</v>
          </cell>
        </row>
        <row r="214">
          <cell r="A214" t="str">
            <v>126234</v>
          </cell>
          <cell r="B214" t="str">
            <v>126234-*</v>
          </cell>
          <cell r="D214">
            <v>134990</v>
          </cell>
          <cell r="E214" t="str">
            <v>PP234</v>
          </cell>
          <cell r="G214" t="str">
            <v>NOTE REC'VBL - TALLULAH MTN</v>
          </cell>
        </row>
        <row r="215">
          <cell r="A215" t="str">
            <v>126240</v>
          </cell>
          <cell r="B215" t="str">
            <v>126240-*</v>
          </cell>
          <cell r="D215">
            <v>134990</v>
          </cell>
          <cell r="E215" t="str">
            <v>SN024</v>
          </cell>
          <cell r="G215" t="str">
            <v>NOTE REC'VBL - SHEPHERD HILLS</v>
          </cell>
        </row>
        <row r="216">
          <cell r="A216" t="str">
            <v>126250</v>
          </cell>
          <cell r="B216" t="str">
            <v>126250-*</v>
          </cell>
          <cell r="D216">
            <v>134990</v>
          </cell>
          <cell r="E216" t="str">
            <v>SN025</v>
          </cell>
          <cell r="G216" t="str">
            <v>NOTE REC'VBL - SPALDING</v>
          </cell>
        </row>
        <row r="217">
          <cell r="A217" t="str">
            <v>126260</v>
          </cell>
          <cell r="B217" t="str">
            <v>126260-*</v>
          </cell>
          <cell r="D217">
            <v>134990</v>
          </cell>
          <cell r="E217" t="str">
            <v>SN026</v>
          </cell>
          <cell r="G217" t="str">
            <v>NOTE REC'VBL - SPRING VALLEY</v>
          </cell>
        </row>
        <row r="218">
          <cell r="A218" t="str">
            <v>126270</v>
          </cell>
          <cell r="B218" t="str">
            <v>126270-*</v>
          </cell>
          <cell r="D218">
            <v>134990</v>
          </cell>
          <cell r="E218" t="str">
            <v>SN027</v>
          </cell>
          <cell r="G218" t="str">
            <v>NOTE REC'VBL - RIDGEWAY</v>
          </cell>
        </row>
        <row r="219">
          <cell r="A219" t="str">
            <v>126280</v>
          </cell>
          <cell r="B219" t="str">
            <v>126280-*</v>
          </cell>
          <cell r="D219">
            <v>134990</v>
          </cell>
          <cell r="E219" t="str">
            <v>SN028</v>
          </cell>
          <cell r="G219" t="str">
            <v>NOTE REC'VBL - TOCCOA NURSING</v>
          </cell>
        </row>
        <row r="220">
          <cell r="A220" t="str">
            <v>126290</v>
          </cell>
          <cell r="B220" t="str">
            <v>126290-*</v>
          </cell>
          <cell r="D220">
            <v>134990</v>
          </cell>
          <cell r="E220" t="str">
            <v>SN029</v>
          </cell>
          <cell r="G220" t="str">
            <v>NOTE REC'VBL - NCVA SALISBURY</v>
          </cell>
        </row>
        <row r="221">
          <cell r="A221" t="str">
            <v>126300</v>
          </cell>
          <cell r="B221" t="str">
            <v>126300-*</v>
          </cell>
          <cell r="D221">
            <v>134990</v>
          </cell>
          <cell r="E221" t="str">
            <v>SN030</v>
          </cell>
          <cell r="G221" t="str">
            <v>NOTE REC'VBL - TOOMSBORO</v>
          </cell>
        </row>
        <row r="222">
          <cell r="A222" t="str">
            <v>126310</v>
          </cell>
          <cell r="B222" t="str">
            <v>126310-*</v>
          </cell>
          <cell r="D222">
            <v>181000</v>
          </cell>
          <cell r="E222" t="str">
            <v>SN031</v>
          </cell>
          <cell r="G222" t="str">
            <v>RECEIVABLE  AFFILIATE - MIDDLE GA</v>
          </cell>
        </row>
        <row r="223">
          <cell r="A223" t="str">
            <v>126320</v>
          </cell>
          <cell r="B223" t="str">
            <v>126320-*</v>
          </cell>
          <cell r="D223">
            <v>134990</v>
          </cell>
          <cell r="E223" t="str">
            <v>SN032</v>
          </cell>
          <cell r="G223" t="str">
            <v>NOTE REC'VBL - CHENOCETAH</v>
          </cell>
        </row>
        <row r="224">
          <cell r="A224" t="str">
            <v>126340</v>
          </cell>
          <cell r="B224" t="str">
            <v>126340-*</v>
          </cell>
          <cell r="D224">
            <v>134990</v>
          </cell>
          <cell r="E224" t="str">
            <v>SN034</v>
          </cell>
          <cell r="G224" t="str">
            <v>NOTE REC'VBL - ATHENS H&amp;R</v>
          </cell>
        </row>
        <row r="225">
          <cell r="A225" t="str">
            <v>126350</v>
          </cell>
          <cell r="B225" t="str">
            <v>126350-*</v>
          </cell>
          <cell r="D225">
            <v>134990</v>
          </cell>
          <cell r="E225" t="str">
            <v>SN035</v>
          </cell>
          <cell r="G225" t="str">
            <v>NOTE REC'VBL - ASHBURN</v>
          </cell>
        </row>
        <row r="226">
          <cell r="A226" t="str">
            <v>126360</v>
          </cell>
          <cell r="B226" t="str">
            <v>126360-*</v>
          </cell>
          <cell r="D226">
            <v>134990</v>
          </cell>
          <cell r="E226" t="str">
            <v>SN036</v>
          </cell>
          <cell r="G226" t="str">
            <v>NOTE REC'VBL - ELKIN</v>
          </cell>
        </row>
        <row r="227">
          <cell r="A227" t="str">
            <v>126370</v>
          </cell>
          <cell r="B227" t="str">
            <v>126370-*</v>
          </cell>
          <cell r="D227">
            <v>134990</v>
          </cell>
          <cell r="E227" t="str">
            <v>SN037</v>
          </cell>
          <cell r="G227" t="str">
            <v>NOTE REC'VBL - PRIVA TRENDS NC</v>
          </cell>
        </row>
        <row r="228">
          <cell r="A228" t="str">
            <v>126380</v>
          </cell>
          <cell r="B228" t="str">
            <v>126380-*</v>
          </cell>
          <cell r="D228">
            <v>134990</v>
          </cell>
          <cell r="E228" t="str">
            <v>SN038</v>
          </cell>
          <cell r="G228" t="str">
            <v>NOTE REC'VBL - DOGWOOD</v>
          </cell>
        </row>
        <row r="229">
          <cell r="A229" t="str">
            <v>126390</v>
          </cell>
          <cell r="B229" t="str">
            <v>126390-*</v>
          </cell>
          <cell r="D229">
            <v>134990</v>
          </cell>
          <cell r="E229" t="str">
            <v>SN039</v>
          </cell>
          <cell r="G229" t="str">
            <v>NOTE REC'VBL - FARMVILLE</v>
          </cell>
        </row>
        <row r="230">
          <cell r="A230" t="str">
            <v>1263C2</v>
          </cell>
          <cell r="B230" t="str">
            <v>1263C2-*</v>
          </cell>
          <cell r="D230">
            <v>134990</v>
          </cell>
          <cell r="E230" t="str">
            <v>HC3C2</v>
          </cell>
          <cell r="G230" t="str">
            <v>NOTE REC'VBL - UHC CUMMING</v>
          </cell>
        </row>
        <row r="231">
          <cell r="A231" t="str">
            <v>1263C3</v>
          </cell>
          <cell r="B231" t="str">
            <v>1263C3-*</v>
          </cell>
          <cell r="D231">
            <v>134990</v>
          </cell>
          <cell r="E231" t="str">
            <v>SN3C3</v>
          </cell>
          <cell r="G231" t="str">
            <v>NOTE REC'VBL - CAROLINA H &amp; R</v>
          </cell>
        </row>
        <row r="232">
          <cell r="A232" t="str">
            <v>1263C4</v>
          </cell>
          <cell r="B232" t="str">
            <v>1263C4-*</v>
          </cell>
          <cell r="D232">
            <v>134990</v>
          </cell>
          <cell r="E232" t="str">
            <v>MG3C4</v>
          </cell>
          <cell r="G232" t="str">
            <v>NOTE REC'VBL - UNITED COLLECTIONS</v>
          </cell>
        </row>
        <row r="233">
          <cell r="A233" t="str">
            <v>1263C5</v>
          </cell>
          <cell r="B233" t="str">
            <v>1263C5-*</v>
          </cell>
          <cell r="D233">
            <v>134990</v>
          </cell>
          <cell r="E233" t="str">
            <v>PP3C5</v>
          </cell>
          <cell r="G233" t="str">
            <v>NOTE REC'VBL - CAROLINA HC PROPS</v>
          </cell>
        </row>
        <row r="234">
          <cell r="A234" t="str">
            <v>1263C8</v>
          </cell>
          <cell r="B234" t="str">
            <v>1263C8-*</v>
          </cell>
          <cell r="D234">
            <v>134990</v>
          </cell>
          <cell r="E234" t="str">
            <v>SN3C8</v>
          </cell>
          <cell r="G234" t="str">
            <v>NOTE REC'VBL - HIGH POINT</v>
          </cell>
        </row>
        <row r="235">
          <cell r="A235" t="str">
            <v>126400</v>
          </cell>
          <cell r="B235" t="str">
            <v>126400-*</v>
          </cell>
          <cell r="D235">
            <v>134990</v>
          </cell>
          <cell r="E235" t="str">
            <v>MS040</v>
          </cell>
          <cell r="G235" t="str">
            <v>NOTE REC'V - UNITED NUTRITIONAL</v>
          </cell>
        </row>
        <row r="236">
          <cell r="A236" t="str">
            <v>126410</v>
          </cell>
          <cell r="B236" t="str">
            <v>126410-*</v>
          </cell>
          <cell r="D236">
            <v>134990</v>
          </cell>
          <cell r="E236" t="str">
            <v>SN041</v>
          </cell>
          <cell r="G236" t="str">
            <v>NOTE REC'VBL - NEW BERN</v>
          </cell>
        </row>
        <row r="237">
          <cell r="A237" t="str">
            <v>126420</v>
          </cell>
          <cell r="B237" t="str">
            <v>126420-*</v>
          </cell>
          <cell r="D237">
            <v>134990</v>
          </cell>
          <cell r="E237" t="str">
            <v>CM042</v>
          </cell>
          <cell r="G237" t="str">
            <v>NOTE REC'VBL - BLUE RIDGE COMM</v>
          </cell>
        </row>
        <row r="238">
          <cell r="A238" t="str">
            <v>126440</v>
          </cell>
          <cell r="B238" t="str">
            <v>126440-*</v>
          </cell>
          <cell r="D238">
            <v>134990</v>
          </cell>
          <cell r="E238" t="str">
            <v>SN044</v>
          </cell>
          <cell r="G238" t="str">
            <v>NOTE REC'VBL - PEAKE HEALTH</v>
          </cell>
        </row>
        <row r="239">
          <cell r="A239" t="str">
            <v>126450</v>
          </cell>
          <cell r="B239" t="str">
            <v>126450-*</v>
          </cell>
          <cell r="D239">
            <v>181000</v>
          </cell>
          <cell r="E239" t="str">
            <v>SN045</v>
          </cell>
          <cell r="G239" t="str">
            <v>RECEIVABLE  AFFILIATE - SUNRISE</v>
          </cell>
        </row>
        <row r="240">
          <cell r="A240" t="str">
            <v>126460</v>
          </cell>
          <cell r="B240" t="str">
            <v>126460-*</v>
          </cell>
          <cell r="D240">
            <v>134990</v>
          </cell>
          <cell r="E240" t="str">
            <v>PH046</v>
          </cell>
          <cell r="G240" t="str">
            <v>NOTE REC'VBL - UPS LILBURN</v>
          </cell>
        </row>
        <row r="241">
          <cell r="A241" t="str">
            <v>126470</v>
          </cell>
          <cell r="B241" t="str">
            <v>126470-*</v>
          </cell>
          <cell r="D241">
            <v>134990</v>
          </cell>
          <cell r="E241" t="str">
            <v>SN047</v>
          </cell>
          <cell r="G241" t="str">
            <v>NOTE REC'VBL - LAFAYETTE</v>
          </cell>
        </row>
        <row r="242">
          <cell r="A242" t="str">
            <v>126480</v>
          </cell>
          <cell r="B242" t="str">
            <v>126480-*</v>
          </cell>
          <cell r="D242">
            <v>181000</v>
          </cell>
          <cell r="E242" t="str">
            <v>SN048</v>
          </cell>
          <cell r="G242" t="str">
            <v>RECEIVABLE  SANTA ROSA</v>
          </cell>
        </row>
        <row r="243">
          <cell r="A243" t="str">
            <v>126490</v>
          </cell>
          <cell r="B243" t="str">
            <v>126490-*</v>
          </cell>
          <cell r="D243">
            <v>134990</v>
          </cell>
          <cell r="E243" t="str">
            <v>PH049</v>
          </cell>
          <cell r="G243" t="str">
            <v>NOTE REC'VBL - UPS LEXINGTON</v>
          </cell>
        </row>
        <row r="244">
          <cell r="A244" t="str">
            <v>1264E2</v>
          </cell>
          <cell r="B244" t="str">
            <v>1264E2-*</v>
          </cell>
          <cell r="D244">
            <v>134990</v>
          </cell>
          <cell r="E244" t="str">
            <v>HC4E2</v>
          </cell>
          <cell r="G244" t="str">
            <v>NOTE REC'V - UHC NORTH ATLANTA</v>
          </cell>
        </row>
        <row r="245">
          <cell r="A245" t="str">
            <v>126500</v>
          </cell>
          <cell r="B245" t="str">
            <v>126500-*</v>
          </cell>
          <cell r="D245">
            <v>134990</v>
          </cell>
          <cell r="E245" t="str">
            <v>PH050</v>
          </cell>
          <cell r="G245" t="str">
            <v>NOTE REC'VBL - UPS VALDOSTA</v>
          </cell>
        </row>
        <row r="246">
          <cell r="A246" t="str">
            <v>126510</v>
          </cell>
          <cell r="B246" t="str">
            <v>126510-*</v>
          </cell>
          <cell r="D246">
            <v>134990</v>
          </cell>
          <cell r="E246" t="str">
            <v>SN051</v>
          </cell>
          <cell r="G246" t="str">
            <v>NOTE REC'VBL - BROWNWOOD</v>
          </cell>
        </row>
        <row r="247">
          <cell r="A247" t="str">
            <v>126520</v>
          </cell>
          <cell r="B247" t="str">
            <v>126520-*</v>
          </cell>
          <cell r="D247">
            <v>134990</v>
          </cell>
          <cell r="E247" t="str">
            <v>SN052</v>
          </cell>
          <cell r="G247" t="str">
            <v>NOTE REC'VBL - HERITAGE PARK</v>
          </cell>
        </row>
        <row r="248">
          <cell r="A248" t="str">
            <v>126530</v>
          </cell>
          <cell r="B248" t="str">
            <v>126530-*</v>
          </cell>
          <cell r="D248">
            <v>134990</v>
          </cell>
          <cell r="E248" t="str">
            <v>SN053</v>
          </cell>
          <cell r="G248" t="str">
            <v>NOTE REC'VBL - PARKWOOD</v>
          </cell>
        </row>
        <row r="249">
          <cell r="A249" t="str">
            <v>126540</v>
          </cell>
          <cell r="B249" t="str">
            <v>126540-*</v>
          </cell>
          <cell r="D249">
            <v>134990</v>
          </cell>
          <cell r="E249" t="str">
            <v>SN054</v>
          </cell>
          <cell r="G249" t="str">
            <v>NOTE REC'VBL - IVY HILL</v>
          </cell>
        </row>
        <row r="250">
          <cell r="A250" t="str">
            <v>126550</v>
          </cell>
          <cell r="B250" t="str">
            <v>126550-*</v>
          </cell>
          <cell r="D250">
            <v>134990</v>
          </cell>
          <cell r="E250" t="str">
            <v>SO055</v>
          </cell>
          <cell r="G250" t="str">
            <v>NOTE REC'VBL - BLUE RIDGE H.S.</v>
          </cell>
        </row>
        <row r="251">
          <cell r="A251" t="str">
            <v>126560</v>
          </cell>
          <cell r="B251" t="str">
            <v>126560-*</v>
          </cell>
          <cell r="D251">
            <v>134990</v>
          </cell>
          <cell r="E251" t="str">
            <v>SN056</v>
          </cell>
          <cell r="G251" t="str">
            <v>NOTE REC'VBL - WILKES</v>
          </cell>
        </row>
        <row r="252">
          <cell r="A252" t="str">
            <v>126570</v>
          </cell>
          <cell r="B252" t="str">
            <v>126570-*</v>
          </cell>
          <cell r="D252">
            <v>134990</v>
          </cell>
          <cell r="E252" t="str">
            <v>SO057</v>
          </cell>
          <cell r="G252" t="str">
            <v>NOTE REC'VBL - UNIHEALTH</v>
          </cell>
        </row>
        <row r="253">
          <cell r="A253" t="str">
            <v>126580</v>
          </cell>
          <cell r="B253" t="str">
            <v>126580-*</v>
          </cell>
          <cell r="D253">
            <v>181000</v>
          </cell>
          <cell r="E253" t="str">
            <v>SN058</v>
          </cell>
          <cell r="G253" t="str">
            <v>RECEIVABLE  AFFILIATE - GRANDVIEW</v>
          </cell>
        </row>
        <row r="254">
          <cell r="A254" t="str">
            <v>126590</v>
          </cell>
          <cell r="B254" t="str">
            <v>126590-*</v>
          </cell>
          <cell r="D254">
            <v>181000</v>
          </cell>
          <cell r="E254" t="str">
            <v>SN059</v>
          </cell>
          <cell r="G254" t="str">
            <v>RECEIVABLE  AFFILIATE - IMPERIAL</v>
          </cell>
        </row>
        <row r="255">
          <cell r="A255" t="str">
            <v>126600</v>
          </cell>
          <cell r="B255" t="str">
            <v>126600-*</v>
          </cell>
          <cell r="D255">
            <v>134990</v>
          </cell>
          <cell r="E255" t="str">
            <v>HC060</v>
          </cell>
          <cell r="G255" t="str">
            <v>NOTE REC'VBL - UHC - BLUE RIDGE</v>
          </cell>
        </row>
        <row r="256">
          <cell r="A256" t="str">
            <v>126610</v>
          </cell>
          <cell r="B256" t="str">
            <v>126610-*</v>
          </cell>
          <cell r="D256">
            <v>134990</v>
          </cell>
          <cell r="E256" t="str">
            <v>RH061</v>
          </cell>
          <cell r="G256" t="str">
            <v>NOTE REC'VBL - UNITED REHAB NEW</v>
          </cell>
        </row>
        <row r="257">
          <cell r="A257" t="str">
            <v>126620</v>
          </cell>
          <cell r="B257" t="str">
            <v>126620-*</v>
          </cell>
          <cell r="D257">
            <v>134990</v>
          </cell>
          <cell r="E257" t="str">
            <v>SN062</v>
          </cell>
          <cell r="G257" t="str">
            <v>NOTE REC'VBL - LILBURN GERIATRIC</v>
          </cell>
        </row>
        <row r="258">
          <cell r="A258" t="str">
            <v>126630</v>
          </cell>
          <cell r="B258" t="str">
            <v>126630-*</v>
          </cell>
          <cell r="D258">
            <v>134990</v>
          </cell>
          <cell r="E258" t="str">
            <v>PP063</v>
          </cell>
          <cell r="G258" t="str">
            <v>NOTE REC'VBL - BROWNWOOD PROP</v>
          </cell>
        </row>
        <row r="259">
          <cell r="A259" t="str">
            <v>126640</v>
          </cell>
          <cell r="B259" t="str">
            <v>126640-*</v>
          </cell>
          <cell r="D259">
            <v>134990</v>
          </cell>
          <cell r="E259" t="str">
            <v>HS064</v>
          </cell>
          <cell r="G259" t="str">
            <v>NOTE REC'VBL - UNITED HOSPICE</v>
          </cell>
        </row>
        <row r="260">
          <cell r="A260" t="str">
            <v>126650</v>
          </cell>
          <cell r="B260" t="str">
            <v>126650-*</v>
          </cell>
          <cell r="D260">
            <v>134990</v>
          </cell>
          <cell r="E260" t="str">
            <v>SN065</v>
          </cell>
          <cell r="G260" t="str">
            <v>NOTE REC'VBL - LIMESTONE</v>
          </cell>
        </row>
        <row r="261">
          <cell r="A261" t="str">
            <v>126660</v>
          </cell>
          <cell r="B261" t="str">
            <v>126660-*</v>
          </cell>
          <cell r="D261">
            <v>134990</v>
          </cell>
          <cell r="E261" t="str">
            <v>HC066</v>
          </cell>
          <cell r="G261" t="str">
            <v>NOTES RECEIVABLE - UHC GRIFFIN</v>
          </cell>
        </row>
        <row r="262">
          <cell r="A262" t="str">
            <v>126670</v>
          </cell>
          <cell r="B262" t="str">
            <v>126670-*</v>
          </cell>
          <cell r="D262">
            <v>134990</v>
          </cell>
          <cell r="E262" t="str">
            <v>HC067</v>
          </cell>
          <cell r="G262" t="str">
            <v>NOTES RECEIVEABLE - UHC WARM SPRINGS</v>
          </cell>
        </row>
        <row r="263">
          <cell r="A263" t="str">
            <v>126680</v>
          </cell>
          <cell r="B263" t="str">
            <v>126680-*</v>
          </cell>
          <cell r="D263">
            <v>134990</v>
          </cell>
          <cell r="E263" t="str">
            <v>PH068</v>
          </cell>
          <cell r="G263" t="str">
            <v>NOTE RECEIVABLE UPS NORTH CAROLINA</v>
          </cell>
        </row>
        <row r="264">
          <cell r="A264" t="str">
            <v>126690</v>
          </cell>
          <cell r="B264" t="str">
            <v>126690-*</v>
          </cell>
          <cell r="D264">
            <v>134990</v>
          </cell>
          <cell r="E264" t="str">
            <v>HC069</v>
          </cell>
          <cell r="G264" t="str">
            <v>NOTE REC'VBL -UNITED HOME CARE ATLANTA</v>
          </cell>
        </row>
        <row r="265">
          <cell r="A265" t="str">
            <v>126700</v>
          </cell>
          <cell r="B265" t="str">
            <v>126700-*</v>
          </cell>
          <cell r="D265">
            <v>134990</v>
          </cell>
          <cell r="E265" t="str">
            <v>HC070</v>
          </cell>
          <cell r="G265" t="str">
            <v>NOTE REC'VBL - HOME CARE HOME OFFICE</v>
          </cell>
        </row>
        <row r="266">
          <cell r="A266" t="str">
            <v>126706</v>
          </cell>
          <cell r="B266" t="str">
            <v>126706-*</v>
          </cell>
          <cell r="D266">
            <v>134990</v>
          </cell>
          <cell r="G266" t="str">
            <v>UREHAB RCL SHARED RET 744&gt;706</v>
          </cell>
        </row>
        <row r="267">
          <cell r="A267" t="str">
            <v>126710</v>
          </cell>
          <cell r="B267" t="str">
            <v>126710-*</v>
          </cell>
          <cell r="D267">
            <v>134990</v>
          </cell>
          <cell r="E267" t="str">
            <v>SN071</v>
          </cell>
          <cell r="G267" t="str">
            <v>NOTE REC'VBL - DILLON</v>
          </cell>
        </row>
        <row r="268">
          <cell r="A268" t="str">
            <v>126720</v>
          </cell>
          <cell r="B268" t="str">
            <v>126720-*</v>
          </cell>
          <cell r="D268">
            <v>134990</v>
          </cell>
          <cell r="E268" t="str">
            <v>HS072</v>
          </cell>
          <cell r="G268" t="str">
            <v>NOTE REC'VBL - HOSPICE MACON</v>
          </cell>
        </row>
        <row r="269">
          <cell r="A269" t="str">
            <v>126730</v>
          </cell>
          <cell r="B269" t="str">
            <v>126730-*</v>
          </cell>
          <cell r="D269">
            <v>134990</v>
          </cell>
          <cell r="E269" t="str">
            <v>HS073</v>
          </cell>
          <cell r="G269" t="str">
            <v>NOTE REC'VBL -HOSPICE VALDOSTA</v>
          </cell>
        </row>
        <row r="270">
          <cell r="A270" t="str">
            <v>126733</v>
          </cell>
          <cell r="B270" t="str">
            <v>126733-*</v>
          </cell>
          <cell r="D270">
            <v>134990</v>
          </cell>
          <cell r="E270" t="str">
            <v>RH733</v>
          </cell>
          <cell r="G270" t="str">
            <v>UREHAB 744&lt;FAC WRK COMP MAR06</v>
          </cell>
        </row>
        <row r="271">
          <cell r="A271" t="str">
            <v>126740</v>
          </cell>
          <cell r="B271" t="str">
            <v>126740-*</v>
          </cell>
          <cell r="D271">
            <v>134990</v>
          </cell>
          <cell r="E271" t="str">
            <v>HS074</v>
          </cell>
          <cell r="G271" t="str">
            <v>NOTE REC'VBL - HOSPICE CALHOUN</v>
          </cell>
        </row>
        <row r="272">
          <cell r="A272" t="str">
            <v>126744</v>
          </cell>
          <cell r="B272" t="str">
            <v>126744-*</v>
          </cell>
          <cell r="D272">
            <v>134990</v>
          </cell>
          <cell r="E272" t="str">
            <v>HS074</v>
          </cell>
          <cell r="G272" t="str">
            <v>NOTE REC'VBL - UNITED REHAB SANTA ROSA</v>
          </cell>
        </row>
        <row r="273">
          <cell r="A273" t="str">
            <v>126750</v>
          </cell>
          <cell r="B273" t="str">
            <v>126750-*</v>
          </cell>
          <cell r="D273">
            <v>134990</v>
          </cell>
          <cell r="E273" t="str">
            <v>HS075</v>
          </cell>
          <cell r="G273" t="str">
            <v>NOTE REC'VBL - HOSPICE GAINESVILLE</v>
          </cell>
        </row>
        <row r="274">
          <cell r="A274" t="str">
            <v>126760</v>
          </cell>
          <cell r="B274" t="str">
            <v>126760-*</v>
          </cell>
          <cell r="D274">
            <v>134990</v>
          </cell>
          <cell r="E274" t="str">
            <v>HS076</v>
          </cell>
          <cell r="G274" t="str">
            <v>NOTE REC'VBL - HOSPICE HOME OFFICE</v>
          </cell>
        </row>
        <row r="275">
          <cell r="A275" t="str">
            <v>126762</v>
          </cell>
          <cell r="B275" t="str">
            <v>126762-*</v>
          </cell>
          <cell r="D275">
            <v>134990</v>
          </cell>
          <cell r="G275" t="str">
            <v>UREHAB RCL 744&lt;762 WRK COMP</v>
          </cell>
        </row>
        <row r="276">
          <cell r="A276" t="str">
            <v>126763</v>
          </cell>
          <cell r="B276" t="str">
            <v>126763-*</v>
          </cell>
          <cell r="D276">
            <v>134990</v>
          </cell>
          <cell r="G276" t="str">
            <v>UREHAB RCL 744&lt;763 WRK COMP</v>
          </cell>
        </row>
        <row r="277">
          <cell r="A277" t="str">
            <v>126770</v>
          </cell>
          <cell r="B277" t="str">
            <v>126770-*</v>
          </cell>
          <cell r="D277">
            <v>134990</v>
          </cell>
          <cell r="E277" t="str">
            <v>HS077</v>
          </cell>
          <cell r="G277" t="str">
            <v>NOTE REC'VBL - HOSPICE AUGUSTA</v>
          </cell>
        </row>
        <row r="278">
          <cell r="A278" t="str">
            <v>126780</v>
          </cell>
          <cell r="B278" t="str">
            <v>126780-*</v>
          </cell>
          <cell r="D278">
            <v>134990</v>
          </cell>
          <cell r="E278" t="str">
            <v>HS078</v>
          </cell>
          <cell r="G278" t="str">
            <v>NOTE REC'VBL - PEACHTREE CHRISTIAN</v>
          </cell>
        </row>
        <row r="279">
          <cell r="A279" t="str">
            <v>126790</v>
          </cell>
          <cell r="B279" t="str">
            <v>126790-*</v>
          </cell>
          <cell r="D279">
            <v>134990</v>
          </cell>
          <cell r="E279" t="str">
            <v>HS079</v>
          </cell>
          <cell r="G279" t="str">
            <v>NOTE REC'VBL - HOSPICE SWAINSBORO</v>
          </cell>
        </row>
        <row r="280">
          <cell r="A280" t="str">
            <v>126800</v>
          </cell>
          <cell r="B280" t="str">
            <v>126800-*</v>
          </cell>
          <cell r="D280">
            <v>134990</v>
          </cell>
          <cell r="E280" t="str">
            <v>MG080</v>
          </cell>
          <cell r="G280" t="str">
            <v>NOTE REC'VBL - UNITED CLINICAL</v>
          </cell>
        </row>
        <row r="281">
          <cell r="A281" t="str">
            <v>126810</v>
          </cell>
          <cell r="B281" t="str">
            <v>126810-*</v>
          </cell>
          <cell r="D281">
            <v>134990</v>
          </cell>
          <cell r="E281" t="str">
            <v>HC081</v>
          </cell>
          <cell r="G281" t="str">
            <v>NOTE REC'VBL - BROWNWOOD/UHC NE GA</v>
          </cell>
        </row>
        <row r="282">
          <cell r="A282" t="str">
            <v>126810</v>
          </cell>
          <cell r="B282" t="str">
            <v>126810-*</v>
          </cell>
          <cell r="D282">
            <v>134990</v>
          </cell>
          <cell r="E282" t="str">
            <v>HC081</v>
          </cell>
          <cell r="G282" t="str">
            <v>RECEIVABLE-TRANS BWOOD PROP</v>
          </cell>
        </row>
        <row r="283">
          <cell r="A283" t="str">
            <v>126820</v>
          </cell>
          <cell r="B283" t="str">
            <v>126820-*</v>
          </cell>
          <cell r="D283">
            <v>134990</v>
          </cell>
          <cell r="E283" t="str">
            <v>SN082</v>
          </cell>
          <cell r="G283" t="str">
            <v>NOTE REC'VBL - ASHTON WOODS</v>
          </cell>
        </row>
        <row r="284">
          <cell r="A284" t="str">
            <v>126820</v>
          </cell>
          <cell r="B284" t="str">
            <v>126820-*</v>
          </cell>
          <cell r="D284">
            <v>134990</v>
          </cell>
          <cell r="E284" t="str">
            <v>SN082</v>
          </cell>
          <cell r="G284" t="str">
            <v>RECEIVABLE  AFFILIATE - UIP CHATT</v>
          </cell>
        </row>
        <row r="285">
          <cell r="A285" t="str">
            <v>126830</v>
          </cell>
          <cell r="B285" t="str">
            <v>126830-*</v>
          </cell>
          <cell r="D285">
            <v>134990</v>
          </cell>
          <cell r="E285" t="str">
            <v>HC083</v>
          </cell>
          <cell r="G285" t="str">
            <v>NOTE REC'VBL - UHC COBB</v>
          </cell>
        </row>
        <row r="286">
          <cell r="A286" t="str">
            <v>126840</v>
          </cell>
          <cell r="B286" t="str">
            <v>126840-*</v>
          </cell>
          <cell r="D286">
            <v>134990</v>
          </cell>
          <cell r="E286" t="str">
            <v>SN084</v>
          </cell>
          <cell r="G286" t="str">
            <v>NOTE REC'VBL - UNITED FOOD &amp; L</v>
          </cell>
        </row>
        <row r="287">
          <cell r="A287" t="str">
            <v>126850</v>
          </cell>
          <cell r="B287" t="str">
            <v>126850-*</v>
          </cell>
          <cell r="D287">
            <v>134990</v>
          </cell>
          <cell r="E287" t="str">
            <v>HC085</v>
          </cell>
          <cell r="G287" t="str">
            <v>NOTE REC'VBL - LILBURN PROP</v>
          </cell>
        </row>
        <row r="288">
          <cell r="A288" t="str">
            <v>126860</v>
          </cell>
          <cell r="B288" t="str">
            <v>126860-*</v>
          </cell>
          <cell r="D288">
            <v>134990</v>
          </cell>
          <cell r="E288" t="str">
            <v>SN086</v>
          </cell>
          <cell r="G288" t="str">
            <v>NOTE REC'VBL - ROCK HILL</v>
          </cell>
        </row>
        <row r="289">
          <cell r="A289" t="str">
            <v>126870</v>
          </cell>
          <cell r="B289" t="str">
            <v>126870-*</v>
          </cell>
          <cell r="D289">
            <v>134990</v>
          </cell>
          <cell r="E289" t="str">
            <v>HS087</v>
          </cell>
          <cell r="G289" t="str">
            <v>NOTE REC'VBL - HOSPICE CORDELE</v>
          </cell>
        </row>
        <row r="290">
          <cell r="A290" t="str">
            <v>126880</v>
          </cell>
          <cell r="B290" t="str">
            <v>126880-*</v>
          </cell>
          <cell r="D290">
            <v>134990</v>
          </cell>
          <cell r="E290" t="str">
            <v>SN088</v>
          </cell>
          <cell r="G290" t="str">
            <v>NOTE REC'VBL - MOUNTAIN HEALTH</v>
          </cell>
        </row>
        <row r="291">
          <cell r="A291" t="str">
            <v>126890</v>
          </cell>
          <cell r="B291" t="str">
            <v>126890-*</v>
          </cell>
          <cell r="D291">
            <v>134990</v>
          </cell>
          <cell r="E291" t="str">
            <v>PP089</v>
          </cell>
          <cell r="G291" t="str">
            <v>NOTE REC'VBL - MOUNTAIN PROP</v>
          </cell>
        </row>
        <row r="292">
          <cell r="A292" t="str">
            <v>126900</v>
          </cell>
          <cell r="B292" t="str">
            <v>126900-*</v>
          </cell>
          <cell r="D292">
            <v>134990</v>
          </cell>
          <cell r="E292" t="str">
            <v>HS090</v>
          </cell>
          <cell r="G292" t="str">
            <v>NOTE REC'VBL - HOSPICE BLUE RIDGE</v>
          </cell>
        </row>
        <row r="293">
          <cell r="A293" t="str">
            <v>126910</v>
          </cell>
          <cell r="B293" t="str">
            <v>126910-*</v>
          </cell>
          <cell r="D293">
            <v>134990</v>
          </cell>
          <cell r="E293" t="str">
            <v>SN091</v>
          </cell>
          <cell r="G293" t="str">
            <v>NOTE REC'VBL - TOWN CENTER</v>
          </cell>
        </row>
        <row r="294">
          <cell r="A294" t="str">
            <v>126920</v>
          </cell>
          <cell r="B294" t="str">
            <v>126920-*</v>
          </cell>
          <cell r="D294">
            <v>134990</v>
          </cell>
          <cell r="E294" t="str">
            <v>HC092</v>
          </cell>
          <cell r="G294" t="str">
            <v>NOTE REC'VBL - UHC CLEVELAND</v>
          </cell>
        </row>
        <row r="295">
          <cell r="A295" t="str">
            <v>126925</v>
          </cell>
          <cell r="B295" t="str">
            <v>126925-*</v>
          </cell>
          <cell r="D295">
            <v>133000</v>
          </cell>
          <cell r="G295" t="str">
            <v>NOTE RECEIVABLE-ESTATE</v>
          </cell>
        </row>
        <row r="296">
          <cell r="A296" t="str">
            <v>126927</v>
          </cell>
          <cell r="B296" t="str">
            <v>126927-*</v>
          </cell>
          <cell r="D296">
            <v>133000</v>
          </cell>
          <cell r="G296" t="str">
            <v>NOTE RECEIVABLE-DAVIS KING</v>
          </cell>
        </row>
        <row r="297">
          <cell r="A297" t="str">
            <v>126929</v>
          </cell>
          <cell r="B297" t="str">
            <v>126929-*</v>
          </cell>
          <cell r="D297">
            <v>134990</v>
          </cell>
          <cell r="E297" t="str">
            <v>CL929</v>
          </cell>
          <cell r="G297" t="str">
            <v>NOTE REC'VBL - LAKESHORE</v>
          </cell>
        </row>
        <row r="298">
          <cell r="A298" t="str">
            <v>126930</v>
          </cell>
          <cell r="B298" t="str">
            <v>126930-*</v>
          </cell>
          <cell r="D298">
            <v>134990</v>
          </cell>
          <cell r="E298" t="str">
            <v>HS093</v>
          </cell>
          <cell r="G298" t="str">
            <v>NOTE REC'VBL - HOSPICE PEE DEE</v>
          </cell>
        </row>
        <row r="299">
          <cell r="A299" t="str">
            <v>126950</v>
          </cell>
          <cell r="B299" t="str">
            <v>126950-*</v>
          </cell>
          <cell r="D299">
            <v>134990</v>
          </cell>
          <cell r="E299" t="str">
            <v>MG095</v>
          </cell>
          <cell r="G299" t="str">
            <v>NOTE REC'VBL - RFC</v>
          </cell>
        </row>
        <row r="300">
          <cell r="A300" t="str">
            <v>126960</v>
          </cell>
          <cell r="B300" t="str">
            <v>126960-*</v>
          </cell>
          <cell r="D300">
            <v>134990</v>
          </cell>
          <cell r="E300" t="str">
            <v>SN096</v>
          </cell>
          <cell r="G300" t="str">
            <v>NOTE REC'VBL - OAK MTN VILLAGE</v>
          </cell>
        </row>
        <row r="301">
          <cell r="A301" t="str">
            <v>126970</v>
          </cell>
          <cell r="B301" t="str">
            <v>126970-*</v>
          </cell>
          <cell r="D301">
            <v>134990</v>
          </cell>
          <cell r="E301" t="str">
            <v>SN097</v>
          </cell>
          <cell r="G301" t="str">
            <v>NOTE REC'VBL - OAK MTN AL</v>
          </cell>
        </row>
        <row r="302">
          <cell r="A302" t="str">
            <v>126980</v>
          </cell>
          <cell r="B302" t="str">
            <v>126980-*</v>
          </cell>
          <cell r="D302">
            <v>134990</v>
          </cell>
          <cell r="E302" t="str">
            <v>PP098</v>
          </cell>
          <cell r="G302" t="str">
            <v>NOTE REC'VBL - TWO RIVERS PROP</v>
          </cell>
        </row>
        <row r="303">
          <cell r="A303" t="str">
            <v>126982</v>
          </cell>
          <cell r="B303" t="str">
            <v>126982-*</v>
          </cell>
          <cell r="D303">
            <v>133000</v>
          </cell>
          <cell r="G303" t="str">
            <v>RECEIVABLE  AFFILIATE - UHF</v>
          </cell>
        </row>
        <row r="304">
          <cell r="A304" t="str">
            <v>126990</v>
          </cell>
          <cell r="B304" t="str">
            <v>126990-*</v>
          </cell>
          <cell r="D304">
            <v>134990</v>
          </cell>
          <cell r="E304" t="str">
            <v>SN099</v>
          </cell>
          <cell r="G304" t="str">
            <v>NOTE REC'VBL - TWO RIVERS</v>
          </cell>
        </row>
        <row r="305">
          <cell r="A305" t="str">
            <v>126998</v>
          </cell>
          <cell r="B305" t="str">
            <v>126998-*</v>
          </cell>
          <cell r="D305">
            <v>133000</v>
          </cell>
          <cell r="G305" t="str">
            <v>NOTE REC'VBL - MARSH</v>
          </cell>
        </row>
        <row r="306">
          <cell r="A306" t="str">
            <v>126999</v>
          </cell>
          <cell r="B306" t="str">
            <v>126999-*</v>
          </cell>
          <cell r="D306">
            <v>133000</v>
          </cell>
          <cell r="G306" t="str">
            <v>NOTE REC'VBL - A.G.A.P.E</v>
          </cell>
        </row>
        <row r="307">
          <cell r="A307" t="str">
            <v>127030</v>
          </cell>
          <cell r="B307" t="str">
            <v>127030-*</v>
          </cell>
          <cell r="D307">
            <v>120000</v>
          </cell>
          <cell r="E307" t="str">
            <v>PP003</v>
          </cell>
          <cell r="G307" t="str">
            <v>AR PRIOR YR ADJ PRUITT PROP</v>
          </cell>
        </row>
        <row r="308">
          <cell r="A308" t="str">
            <v>127050</v>
          </cell>
          <cell r="B308" t="str">
            <v>127050-*</v>
          </cell>
          <cell r="D308">
            <v>120000</v>
          </cell>
          <cell r="E308" t="str">
            <v>SN005</v>
          </cell>
          <cell r="G308" t="str">
            <v>AR PRIOR YEAR ADJ AUGUSTA HILL101,182.70</v>
          </cell>
        </row>
        <row r="309">
          <cell r="A309" t="str">
            <v>127060</v>
          </cell>
          <cell r="B309" t="str">
            <v>127060-*</v>
          </cell>
          <cell r="D309">
            <v>120000</v>
          </cell>
          <cell r="E309" t="str">
            <v>SN006</v>
          </cell>
          <cell r="G309" t="str">
            <v>A/R PRIOR YR ADJ.-ATHENS HERT.43,088.16</v>
          </cell>
        </row>
        <row r="310">
          <cell r="A310" t="str">
            <v>127070</v>
          </cell>
          <cell r="B310" t="str">
            <v>127070-*</v>
          </cell>
          <cell r="D310">
            <v>120000</v>
          </cell>
          <cell r="E310" t="str">
            <v>MS007</v>
          </cell>
          <cell r="G310" t="str">
            <v>A/R PRIOR YR ADJ.-BAGWELL</v>
          </cell>
        </row>
        <row r="311">
          <cell r="A311" t="str">
            <v>127080</v>
          </cell>
          <cell r="B311" t="str">
            <v>127080-*</v>
          </cell>
          <cell r="D311">
            <v>120000</v>
          </cell>
          <cell r="E311" t="str">
            <v>SN008</v>
          </cell>
          <cell r="G311" t="str">
            <v>A/R PRIOR YR ADJ.-CRESTWOOD</v>
          </cell>
        </row>
        <row r="312">
          <cell r="A312" t="str">
            <v>127090</v>
          </cell>
          <cell r="B312" t="str">
            <v>127090-*</v>
          </cell>
          <cell r="D312">
            <v>120000</v>
          </cell>
          <cell r="E312" t="str">
            <v>HS009</v>
          </cell>
          <cell r="G312" t="str">
            <v>A/R PRIOR YR ADJ.-CLINTON COVE(13,890.80)</v>
          </cell>
        </row>
        <row r="313">
          <cell r="A313" t="str">
            <v>127100</v>
          </cell>
          <cell r="B313" t="str">
            <v>127100-*</v>
          </cell>
          <cell r="D313">
            <v>120000</v>
          </cell>
          <cell r="E313" t="str">
            <v>SN010</v>
          </cell>
          <cell r="G313" t="str">
            <v>A/R PRIOR YR ADJ.-FORSYTH</v>
          </cell>
        </row>
        <row r="314">
          <cell r="A314" t="str">
            <v>127110</v>
          </cell>
          <cell r="B314" t="str">
            <v>127110-*</v>
          </cell>
          <cell r="D314">
            <v>120000</v>
          </cell>
          <cell r="E314" t="str">
            <v>SN011</v>
          </cell>
          <cell r="G314" t="str">
            <v>A/R PRIOR YR ADJ.-AUSTELL</v>
          </cell>
        </row>
        <row r="315">
          <cell r="A315" t="str">
            <v>127120</v>
          </cell>
          <cell r="B315" t="str">
            <v>127120-*</v>
          </cell>
          <cell r="D315">
            <v>120000</v>
          </cell>
          <cell r="E315" t="str">
            <v>SN012</v>
          </cell>
          <cell r="G315" t="str">
            <v>A/R PRIOR YR ADJ.-FT. OGLETHOR45,625.52</v>
          </cell>
        </row>
        <row r="316">
          <cell r="A316" t="str">
            <v>127130</v>
          </cell>
          <cell r="B316" t="str">
            <v>127130-*</v>
          </cell>
          <cell r="D316">
            <v>120000</v>
          </cell>
          <cell r="E316" t="str">
            <v>SN013</v>
          </cell>
          <cell r="G316" t="str">
            <v>A/R PRIOR YR ADJ.-BLUE RIDGE</v>
          </cell>
        </row>
        <row r="317">
          <cell r="A317" t="str">
            <v>127140</v>
          </cell>
          <cell r="B317" t="str">
            <v>127140-*</v>
          </cell>
          <cell r="D317">
            <v>120000</v>
          </cell>
          <cell r="E317" t="str">
            <v>SN014</v>
          </cell>
          <cell r="G317" t="str">
            <v>A/R PRIOR YR ADJ.-HER. HOUSE</v>
          </cell>
        </row>
        <row r="318">
          <cell r="A318" t="str">
            <v>127160</v>
          </cell>
          <cell r="B318" t="str">
            <v>127160-*</v>
          </cell>
          <cell r="D318">
            <v>120000</v>
          </cell>
          <cell r="E318" t="str">
            <v>SN016</v>
          </cell>
          <cell r="G318" t="str">
            <v>A/R PRIOR YR ADJ.-HILLTOP</v>
          </cell>
        </row>
        <row r="319">
          <cell r="A319" t="str">
            <v>127170</v>
          </cell>
          <cell r="B319" t="str">
            <v>127170-*</v>
          </cell>
          <cell r="D319">
            <v>120000</v>
          </cell>
          <cell r="E319" t="str">
            <v>SN017</v>
          </cell>
          <cell r="G319" t="str">
            <v>A/R PRIOR YR ADJ.-SM OF WALT</v>
          </cell>
        </row>
        <row r="320">
          <cell r="A320" t="str">
            <v>127180</v>
          </cell>
          <cell r="B320" t="str">
            <v>127180-*</v>
          </cell>
          <cell r="D320">
            <v>120000</v>
          </cell>
          <cell r="E320" t="str">
            <v>SN018</v>
          </cell>
          <cell r="G320" t="str">
            <v>A/R PRIOR YR ADJ.-HOLLY HILL</v>
          </cell>
        </row>
        <row r="321">
          <cell r="A321" t="str">
            <v>127190</v>
          </cell>
          <cell r="B321" t="str">
            <v>127190-*</v>
          </cell>
          <cell r="D321">
            <v>120000</v>
          </cell>
          <cell r="E321" t="str">
            <v>SN019</v>
          </cell>
          <cell r="G321" t="str">
            <v>ACCOUNTS REC PRIOR YR ADJUSTME3,858.30</v>
          </cell>
        </row>
        <row r="322">
          <cell r="A322" t="str">
            <v>127200</v>
          </cell>
          <cell r="B322" t="str">
            <v>127200-*</v>
          </cell>
          <cell r="D322">
            <v>120000</v>
          </cell>
          <cell r="E322" t="str">
            <v>SN020</v>
          </cell>
          <cell r="G322" t="str">
            <v>A/R PRIOR YR ADJ.-LAKEHAVEN</v>
          </cell>
        </row>
        <row r="323">
          <cell r="A323" t="str">
            <v>127210</v>
          </cell>
          <cell r="B323" t="str">
            <v>127210-*</v>
          </cell>
          <cell r="D323">
            <v>120000</v>
          </cell>
          <cell r="E323" t="str">
            <v>SN021</v>
          </cell>
          <cell r="G323" t="str">
            <v>A/R PRIOR YR ADJ.-NORTH MACON</v>
          </cell>
        </row>
        <row r="324">
          <cell r="A324" t="str">
            <v>127220</v>
          </cell>
          <cell r="B324" t="str">
            <v>127220-*</v>
          </cell>
          <cell r="D324">
            <v>120000</v>
          </cell>
          <cell r="E324" t="str">
            <v>SN022</v>
          </cell>
          <cell r="G324" t="str">
            <v>A/R PRIOR YR ADJ.-SCENIC VIEW</v>
          </cell>
        </row>
        <row r="325">
          <cell r="A325" t="str">
            <v>127230</v>
          </cell>
          <cell r="B325" t="str">
            <v>127230-*</v>
          </cell>
          <cell r="D325">
            <v>120000</v>
          </cell>
          <cell r="E325" t="str">
            <v>SN023</v>
          </cell>
          <cell r="G325" t="str">
            <v>A/R PRIOR YR ADJ-ALVISTA</v>
          </cell>
        </row>
        <row r="326">
          <cell r="A326" t="str">
            <v>127240</v>
          </cell>
          <cell r="B326" t="str">
            <v>127240-*</v>
          </cell>
          <cell r="D326">
            <v>120000</v>
          </cell>
          <cell r="E326" t="str">
            <v>SN024</v>
          </cell>
          <cell r="G326" t="str">
            <v>A/R PRIOR YR ADJ.-SHEP. HILLS</v>
          </cell>
        </row>
        <row r="327">
          <cell r="A327" t="str">
            <v>127250</v>
          </cell>
          <cell r="B327" t="str">
            <v>127250-*</v>
          </cell>
          <cell r="D327">
            <v>120000</v>
          </cell>
          <cell r="E327" t="str">
            <v>SN025</v>
          </cell>
          <cell r="G327" t="str">
            <v>A/R PRIOR YR ADJ.-SPALDING</v>
          </cell>
        </row>
        <row r="328">
          <cell r="A328" t="str">
            <v>127260</v>
          </cell>
          <cell r="B328" t="str">
            <v>127260-*</v>
          </cell>
          <cell r="D328">
            <v>120000</v>
          </cell>
          <cell r="E328" t="str">
            <v>SN026</v>
          </cell>
          <cell r="G328" t="str">
            <v>A/R PRIOR YR ADJ.-SPRING VALLE(9,272.67)</v>
          </cell>
        </row>
        <row r="329">
          <cell r="A329" t="str">
            <v>127270</v>
          </cell>
          <cell r="B329" t="str">
            <v>127270-*</v>
          </cell>
          <cell r="D329">
            <v>120000</v>
          </cell>
          <cell r="E329" t="str">
            <v>SN027</v>
          </cell>
          <cell r="G329" t="str">
            <v>A/R PRIOR YR ADJ.-SM OF RIDGE</v>
          </cell>
        </row>
        <row r="330">
          <cell r="A330" t="str">
            <v>127280</v>
          </cell>
          <cell r="B330" t="str">
            <v>127280-*</v>
          </cell>
          <cell r="D330">
            <v>120000</v>
          </cell>
          <cell r="E330" t="str">
            <v>SN028</v>
          </cell>
          <cell r="G330" t="str">
            <v>A/R PRIOR YR ADJ.-TOCCOA</v>
          </cell>
        </row>
        <row r="331">
          <cell r="A331" t="str">
            <v>127300</v>
          </cell>
          <cell r="B331" t="str">
            <v>127300-*</v>
          </cell>
          <cell r="D331">
            <v>120000</v>
          </cell>
          <cell r="E331" t="str">
            <v>SN030</v>
          </cell>
          <cell r="G331" t="str">
            <v>A/R PRIOR YR ADJ.-TOOMSBORO</v>
          </cell>
        </row>
        <row r="332">
          <cell r="A332" t="str">
            <v>127320</v>
          </cell>
          <cell r="B332" t="str">
            <v>127320-*</v>
          </cell>
          <cell r="D332">
            <v>120000</v>
          </cell>
          <cell r="E332" t="str">
            <v>SN032</v>
          </cell>
          <cell r="G332" t="str">
            <v>A/R PRIOR YR ADJ.-CHENOCETAH</v>
          </cell>
        </row>
        <row r="333">
          <cell r="A333" t="str">
            <v>127350</v>
          </cell>
          <cell r="B333" t="str">
            <v>127350-*</v>
          </cell>
          <cell r="D333">
            <v>120000</v>
          </cell>
          <cell r="E333" t="str">
            <v>SN035</v>
          </cell>
          <cell r="G333" t="str">
            <v>A/R PRIOR YR ADJ.-ASHBURN</v>
          </cell>
        </row>
        <row r="334">
          <cell r="A334" t="str">
            <v>127360</v>
          </cell>
          <cell r="B334" t="str">
            <v>127360-*</v>
          </cell>
          <cell r="D334">
            <v>120000</v>
          </cell>
          <cell r="E334" t="str">
            <v>SN036</v>
          </cell>
          <cell r="G334" t="str">
            <v>A/R PRIOR YR ADJ-ELKIN</v>
          </cell>
        </row>
        <row r="335">
          <cell r="A335" t="str">
            <v>127380</v>
          </cell>
          <cell r="B335" t="str">
            <v>127380-*</v>
          </cell>
          <cell r="D335">
            <v>120000</v>
          </cell>
          <cell r="E335" t="str">
            <v>SN038</v>
          </cell>
          <cell r="G335" t="str">
            <v>A/R PRIOR YR ADJ.-DOGWOOD</v>
          </cell>
        </row>
        <row r="336">
          <cell r="A336" t="str">
            <v>127390</v>
          </cell>
          <cell r="B336" t="str">
            <v>127390-*</v>
          </cell>
          <cell r="D336">
            <v>120000</v>
          </cell>
          <cell r="E336" t="str">
            <v>SN039</v>
          </cell>
          <cell r="G336" t="str">
            <v>A/R PRIOR YEAR ADJ - FARMVILLE5,612.68</v>
          </cell>
        </row>
        <row r="337">
          <cell r="A337" t="str">
            <v>127410</v>
          </cell>
          <cell r="B337" t="str">
            <v>127410-*</v>
          </cell>
          <cell r="D337">
            <v>120000</v>
          </cell>
          <cell r="E337" t="str">
            <v>SN041</v>
          </cell>
          <cell r="G337" t="str">
            <v>A/R PRIOR YEAR ADJ-NEW BERN</v>
          </cell>
        </row>
        <row r="338">
          <cell r="A338" t="str">
            <v>127420</v>
          </cell>
          <cell r="B338" t="str">
            <v>127420-*</v>
          </cell>
          <cell r="D338">
            <v>120000</v>
          </cell>
          <cell r="E338" t="str">
            <v>CM042</v>
          </cell>
          <cell r="G338" t="str">
            <v>AR PRIOR YR ADJ BLUE RDG CMM B(382.81)</v>
          </cell>
        </row>
        <row r="339">
          <cell r="A339" t="str">
            <v>127440</v>
          </cell>
          <cell r="B339" t="str">
            <v>127440-*</v>
          </cell>
          <cell r="D339">
            <v>120000</v>
          </cell>
          <cell r="E339" t="str">
            <v>SN044</v>
          </cell>
          <cell r="G339" t="str">
            <v>A/R PRIOR YR ADJ-PEAKE</v>
          </cell>
        </row>
        <row r="340">
          <cell r="A340" t="str">
            <v>127510</v>
          </cell>
          <cell r="B340" t="str">
            <v>127510-*</v>
          </cell>
          <cell r="D340">
            <v>120000</v>
          </cell>
          <cell r="E340" t="str">
            <v>SN051</v>
          </cell>
          <cell r="G340" t="str">
            <v>AR PRIOR YR ADJ BROWNWOOD</v>
          </cell>
        </row>
        <row r="341">
          <cell r="A341" t="str">
            <v>127520</v>
          </cell>
          <cell r="B341" t="str">
            <v>127520-*</v>
          </cell>
          <cell r="D341">
            <v>120000</v>
          </cell>
          <cell r="E341" t="str">
            <v>SN052</v>
          </cell>
          <cell r="G341" t="str">
            <v>AR PRIOR YR ADJ HERITAGE PARK</v>
          </cell>
        </row>
        <row r="342">
          <cell r="A342" t="str">
            <v>127530</v>
          </cell>
          <cell r="B342" t="str">
            <v>127530-*</v>
          </cell>
          <cell r="D342">
            <v>120000</v>
          </cell>
          <cell r="E342" t="str">
            <v>SN053</v>
          </cell>
          <cell r="G342" t="str">
            <v>A/R PRIOR YR ADJ.-PARKWOOD</v>
          </cell>
        </row>
        <row r="343">
          <cell r="A343" t="str">
            <v>127540</v>
          </cell>
          <cell r="B343" t="str">
            <v>127540-*</v>
          </cell>
          <cell r="D343">
            <v>120000</v>
          </cell>
          <cell r="E343" t="str">
            <v>SN054</v>
          </cell>
          <cell r="G343" t="str">
            <v>A/R PRIOR YR ADJ.-IVY HILL</v>
          </cell>
        </row>
        <row r="344">
          <cell r="A344" t="str">
            <v>127560</v>
          </cell>
          <cell r="B344" t="str">
            <v>127560-*</v>
          </cell>
          <cell r="D344">
            <v>120000</v>
          </cell>
          <cell r="E344" t="str">
            <v>SN056</v>
          </cell>
          <cell r="G344" t="str">
            <v>AR PRIOR YR ADJ WILKES</v>
          </cell>
        </row>
        <row r="345">
          <cell r="A345" t="str">
            <v>127580</v>
          </cell>
          <cell r="B345" t="str">
            <v>127580-*</v>
          </cell>
          <cell r="D345">
            <v>120000</v>
          </cell>
          <cell r="E345" t="str">
            <v>SN058</v>
          </cell>
          <cell r="G345" t="str">
            <v>AR PRIOR YR ADJ GRANDVIEW</v>
          </cell>
        </row>
        <row r="346">
          <cell r="A346" t="str">
            <v>127590</v>
          </cell>
          <cell r="B346" t="str">
            <v>127590-*</v>
          </cell>
          <cell r="D346">
            <v>120000</v>
          </cell>
          <cell r="E346" t="str">
            <v>SN059</v>
          </cell>
          <cell r="G346" t="str">
            <v>AR PRIOR YR ADJ IMPERIAL</v>
          </cell>
        </row>
        <row r="347">
          <cell r="A347" t="str">
            <v>127620</v>
          </cell>
          <cell r="B347" t="str">
            <v>127620-*</v>
          </cell>
          <cell r="D347">
            <v>120000</v>
          </cell>
          <cell r="E347" t="str">
            <v>SN062</v>
          </cell>
          <cell r="G347" t="str">
            <v>A/R PRIOR YR ADJ.-LILBURN</v>
          </cell>
        </row>
        <row r="348">
          <cell r="A348" t="str">
            <v>127650</v>
          </cell>
          <cell r="B348" t="str">
            <v>127650-*</v>
          </cell>
          <cell r="D348">
            <v>120000</v>
          </cell>
          <cell r="E348" t="str">
            <v>SN065</v>
          </cell>
          <cell r="G348" t="str">
            <v>A/R PRIOR YR ADJ.-LIMESTONE</v>
          </cell>
        </row>
        <row r="349">
          <cell r="A349" t="str">
            <v>127710</v>
          </cell>
          <cell r="B349" t="str">
            <v>127710-*</v>
          </cell>
          <cell r="D349">
            <v>120000</v>
          </cell>
          <cell r="E349" t="str">
            <v>SN071</v>
          </cell>
          <cell r="G349" t="str">
            <v>A/R PRIOR YR ADJ.-PINES</v>
          </cell>
        </row>
        <row r="350">
          <cell r="A350" t="str">
            <v>127860</v>
          </cell>
          <cell r="B350" t="str">
            <v>127860-*</v>
          </cell>
          <cell r="D350">
            <v>120000</v>
          </cell>
          <cell r="E350" t="str">
            <v>SN086</v>
          </cell>
          <cell r="G350" t="str">
            <v>A/R PRIOR YR ADJ.-ROCK HILL</v>
          </cell>
        </row>
        <row r="351">
          <cell r="A351" t="str">
            <v>127960</v>
          </cell>
          <cell r="B351" t="str">
            <v>127960-*</v>
          </cell>
          <cell r="D351">
            <v>120000</v>
          </cell>
          <cell r="E351" t="str">
            <v>SN096</v>
          </cell>
          <cell r="G351" t="str">
            <v>AR PRIOR YEAR ADJ OAK MTN</v>
          </cell>
        </row>
        <row r="352">
          <cell r="A352" t="str">
            <v>127990</v>
          </cell>
          <cell r="B352" t="str">
            <v>127990-*</v>
          </cell>
          <cell r="D352">
            <v>120000</v>
          </cell>
          <cell r="E352" t="str">
            <v>SN099</v>
          </cell>
          <cell r="G352" t="str">
            <v>AR PRIOR YR ADJ - TWO RIVERS</v>
          </cell>
        </row>
        <row r="353">
          <cell r="A353" t="str">
            <v>128003</v>
          </cell>
          <cell r="B353" t="str">
            <v>128003-*</v>
          </cell>
          <cell r="D353">
            <v>136000</v>
          </cell>
          <cell r="E353" t="str">
            <v>PP003</v>
          </cell>
          <cell r="G353" t="str">
            <v>INTERCO PRUITT PROP, INC</v>
          </cell>
        </row>
        <row r="354">
          <cell r="A354" t="str">
            <v>128010</v>
          </cell>
          <cell r="B354" t="str">
            <v>128010-*</v>
          </cell>
          <cell r="D354">
            <v>136000</v>
          </cell>
          <cell r="E354" t="str">
            <v>MG001</v>
          </cell>
          <cell r="G354" t="str">
            <v>REC/PAY - UHS</v>
          </cell>
        </row>
        <row r="355">
          <cell r="A355" t="str">
            <v>128020</v>
          </cell>
          <cell r="B355" t="str">
            <v>128020-*</v>
          </cell>
          <cell r="D355">
            <v>136000</v>
          </cell>
          <cell r="E355" t="str">
            <v>MG002</v>
          </cell>
          <cell r="G355" t="str">
            <v>REC/PAY - PRUITT CORP</v>
          </cell>
        </row>
        <row r="356">
          <cell r="A356" t="str">
            <v>128030</v>
          </cell>
          <cell r="B356" t="str">
            <v>128030-*</v>
          </cell>
          <cell r="D356">
            <v>136000</v>
          </cell>
          <cell r="E356" t="str">
            <v>PP003</v>
          </cell>
          <cell r="G356" t="str">
            <v>REC/PAY - PRUITT PROP</v>
          </cell>
        </row>
        <row r="357">
          <cell r="A357" t="str">
            <v>128036</v>
          </cell>
          <cell r="B357" t="str">
            <v>128036-*</v>
          </cell>
          <cell r="D357">
            <v>136000</v>
          </cell>
          <cell r="E357" t="str">
            <v>PP003</v>
          </cell>
          <cell r="G357" t="str">
            <v>REC/PAY - ELKIN (fm Elkin Prop)</v>
          </cell>
        </row>
        <row r="358">
          <cell r="A358" t="str">
            <v>128040</v>
          </cell>
          <cell r="B358" t="str">
            <v>128040-*</v>
          </cell>
          <cell r="D358">
            <v>136000</v>
          </cell>
          <cell r="E358" t="str">
            <v>PH004</v>
          </cell>
          <cell r="G358" t="str">
            <v>REC/PAY - UPS TOCCOA</v>
          </cell>
        </row>
        <row r="359">
          <cell r="A359" t="str">
            <v>128050</v>
          </cell>
          <cell r="B359" t="str">
            <v>128050-*</v>
          </cell>
          <cell r="D359">
            <v>136000</v>
          </cell>
          <cell r="E359" t="str">
            <v>SN005</v>
          </cell>
          <cell r="G359" t="str">
            <v>REC/PAY - AUGUSTA HILLS</v>
          </cell>
        </row>
        <row r="360">
          <cell r="A360" t="str">
            <v>128060</v>
          </cell>
          <cell r="B360" t="str">
            <v>128060-*</v>
          </cell>
          <cell r="D360">
            <v>136000</v>
          </cell>
          <cell r="E360" t="str">
            <v>SN006</v>
          </cell>
          <cell r="G360" t="str">
            <v>REC/PAY - ATHENS HERITAGE</v>
          </cell>
        </row>
        <row r="361">
          <cell r="A361" t="str">
            <v>128070</v>
          </cell>
          <cell r="B361" t="str">
            <v>128070-*</v>
          </cell>
          <cell r="D361">
            <v>136000</v>
          </cell>
          <cell r="E361" t="str">
            <v>MS007</v>
          </cell>
          <cell r="G361" t="str">
            <v>REC/PAY - UNITED MEDICAL</v>
          </cell>
        </row>
        <row r="362">
          <cell r="A362" t="str">
            <v>128080</v>
          </cell>
          <cell r="B362" t="str">
            <v>128080-*</v>
          </cell>
          <cell r="D362">
            <v>136000</v>
          </cell>
          <cell r="E362" t="str">
            <v>SN008</v>
          </cell>
          <cell r="G362" t="str">
            <v>REC/PAY - CRESTWOOD</v>
          </cell>
        </row>
        <row r="363">
          <cell r="A363" t="str">
            <v>128090</v>
          </cell>
          <cell r="B363" t="str">
            <v>128090-*</v>
          </cell>
          <cell r="D363">
            <v>136000</v>
          </cell>
          <cell r="E363" t="str">
            <v>HS009</v>
          </cell>
          <cell r="G363" t="str">
            <v>REC/PAY - HOSPICE BEAUFORT(fka CC)</v>
          </cell>
        </row>
        <row r="364">
          <cell r="A364" t="str">
            <v>128100</v>
          </cell>
          <cell r="B364" t="str">
            <v>128100-*</v>
          </cell>
          <cell r="D364">
            <v>136000</v>
          </cell>
          <cell r="E364" t="str">
            <v>SN010</v>
          </cell>
          <cell r="G364" t="str">
            <v>REC/PAY - FORSYTH</v>
          </cell>
        </row>
        <row r="365">
          <cell r="A365" t="str">
            <v>128110</v>
          </cell>
          <cell r="B365" t="str">
            <v>128110-*</v>
          </cell>
          <cell r="D365">
            <v>136000</v>
          </cell>
          <cell r="E365" t="str">
            <v>SN011</v>
          </cell>
          <cell r="G365" t="str">
            <v>REC/PAY - AUSTELL</v>
          </cell>
        </row>
        <row r="366">
          <cell r="A366" t="str">
            <v>128111</v>
          </cell>
          <cell r="B366" t="str">
            <v>128111-*</v>
          </cell>
          <cell r="D366" t="str">
            <v>NO NEED TO ADD</v>
          </cell>
          <cell r="G366" t="str">
            <v>REC/PAY - TEST COMPANY</v>
          </cell>
        </row>
        <row r="367">
          <cell r="A367" t="str">
            <v>128112</v>
          </cell>
          <cell r="B367" t="str">
            <v>128112-*</v>
          </cell>
          <cell r="D367">
            <v>136000</v>
          </cell>
          <cell r="E367" t="str">
            <v>PP112</v>
          </cell>
          <cell r="G367" t="str">
            <v>REC/PAY - AUSTELL HEALTHCARE PROPERTIES</v>
          </cell>
        </row>
        <row r="368">
          <cell r="A368" t="str">
            <v>128113</v>
          </cell>
          <cell r="B368" t="str">
            <v>128113-*</v>
          </cell>
          <cell r="D368">
            <v>136000</v>
          </cell>
          <cell r="E368" t="str">
            <v>PP113</v>
          </cell>
          <cell r="G368" t="str">
            <v>REC/PAY - SHEPHERD HILLS HEALTHCARE PROPERTIES</v>
          </cell>
        </row>
        <row r="369">
          <cell r="A369" t="str">
            <v>128114</v>
          </cell>
          <cell r="B369" t="str">
            <v>128114-*</v>
          </cell>
          <cell r="D369">
            <v>136000</v>
          </cell>
          <cell r="E369" t="str">
            <v>PP114</v>
          </cell>
          <cell r="G369" t="str">
            <v>REC/PAY - LAKESHORE HEALTHCARE PROPERTIES</v>
          </cell>
        </row>
        <row r="370">
          <cell r="A370" t="str">
            <v>128115</v>
          </cell>
          <cell r="B370" t="str">
            <v>128115-*</v>
          </cell>
          <cell r="D370">
            <v>136000</v>
          </cell>
          <cell r="E370" t="str">
            <v>PP115</v>
          </cell>
          <cell r="G370" t="str">
            <v>REC/PAY - OLD CAPITOL INN PROPERTIES</v>
          </cell>
        </row>
        <row r="371">
          <cell r="A371" t="str">
            <v>128116</v>
          </cell>
          <cell r="B371" t="str">
            <v>128116-*</v>
          </cell>
          <cell r="D371">
            <v>136000</v>
          </cell>
          <cell r="E371" t="str">
            <v>PP116</v>
          </cell>
          <cell r="G371" t="str">
            <v>REC/PAY - HERITAGE PARK HEALTHCARE PROPERTIES</v>
          </cell>
        </row>
        <row r="372">
          <cell r="A372" t="str">
            <v>128117</v>
          </cell>
          <cell r="B372" t="str">
            <v>128117-*</v>
          </cell>
          <cell r="D372">
            <v>136000</v>
          </cell>
          <cell r="E372" t="str">
            <v>PP117</v>
          </cell>
          <cell r="G372" t="str">
            <v>REC/PAY - HP OF AUGUSTA</v>
          </cell>
        </row>
        <row r="373">
          <cell r="A373" t="str">
            <v>128118</v>
          </cell>
          <cell r="B373" t="str">
            <v>128118-*</v>
          </cell>
          <cell r="D373">
            <v>136000</v>
          </cell>
          <cell r="E373" t="str">
            <v>PP118</v>
          </cell>
          <cell r="G373" t="str">
            <v>REC/PAY - LAFAYETTE HEALTHCARE PROPERTIES</v>
          </cell>
        </row>
        <row r="374">
          <cell r="A374" t="str">
            <v>128119</v>
          </cell>
          <cell r="B374" t="str">
            <v>128119-*</v>
          </cell>
          <cell r="D374">
            <v>136000</v>
          </cell>
          <cell r="E374" t="str">
            <v>PP119</v>
          </cell>
          <cell r="G374" t="str">
            <v>REC/PAY - HP TOWN CENTER</v>
          </cell>
        </row>
        <row r="375">
          <cell r="A375" t="str">
            <v>128120</v>
          </cell>
          <cell r="B375" t="str">
            <v>128120-*</v>
          </cell>
          <cell r="D375">
            <v>136000</v>
          </cell>
          <cell r="E375" t="str">
            <v>SN012</v>
          </cell>
          <cell r="G375" t="str">
            <v>REC/PAY - FT OGLE</v>
          </cell>
        </row>
        <row r="376">
          <cell r="A376" t="str">
            <v>128121</v>
          </cell>
          <cell r="B376" t="str">
            <v>128121-*</v>
          </cell>
          <cell r="D376">
            <v>136000</v>
          </cell>
          <cell r="E376" t="str">
            <v>PP121</v>
          </cell>
          <cell r="G376" t="str">
            <v>REC/PAY - DILLON PROPERTIES</v>
          </cell>
        </row>
        <row r="377">
          <cell r="A377" t="str">
            <v>128122</v>
          </cell>
          <cell r="B377" t="str">
            <v>128122-*</v>
          </cell>
          <cell r="D377">
            <v>136000</v>
          </cell>
          <cell r="E377" t="str">
            <v>PP122</v>
          </cell>
          <cell r="G377" t="str">
            <v>REC/PAY - ROCK HILL PROPERTIES</v>
          </cell>
        </row>
        <row r="378">
          <cell r="A378" t="str">
            <v>128123</v>
          </cell>
          <cell r="B378" t="str">
            <v>128123-*</v>
          </cell>
          <cell r="D378">
            <v>136000</v>
          </cell>
          <cell r="E378" t="str">
            <v>PP123</v>
          </cell>
          <cell r="G378" t="str">
            <v>REC/PAY - H SANTA ROSA PROP</v>
          </cell>
        </row>
        <row r="379">
          <cell r="A379" t="str">
            <v>128124</v>
          </cell>
          <cell r="B379" t="str">
            <v>128124-*</v>
          </cell>
          <cell r="D379">
            <v>136000</v>
          </cell>
          <cell r="E379" t="str">
            <v>PP124</v>
          </cell>
          <cell r="G379" t="str">
            <v>REC/PAY - CRESTWOOD HC PROP</v>
          </cell>
        </row>
        <row r="380">
          <cell r="A380" t="str">
            <v>128125</v>
          </cell>
          <cell r="B380" t="str">
            <v>128125-*</v>
          </cell>
          <cell r="D380">
            <v>136000</v>
          </cell>
          <cell r="E380" t="str">
            <v>PP125</v>
          </cell>
          <cell r="G380" t="str">
            <v>REC/PAY - FARMVILLE HC PROP</v>
          </cell>
        </row>
        <row r="381">
          <cell r="A381" t="str">
            <v>128126</v>
          </cell>
          <cell r="B381" t="str">
            <v>128126-*</v>
          </cell>
          <cell r="D381">
            <v>136000</v>
          </cell>
          <cell r="E381" t="str">
            <v>PP126</v>
          </cell>
          <cell r="G381" t="str">
            <v>REC/PAY - HERITAGE HS HC PROP</v>
          </cell>
        </row>
        <row r="382">
          <cell r="A382" t="str">
            <v>128127</v>
          </cell>
          <cell r="B382" t="str">
            <v>128127-*</v>
          </cell>
          <cell r="D382">
            <v>136000</v>
          </cell>
          <cell r="E382" t="str">
            <v>PP127</v>
          </cell>
          <cell r="G382" t="str">
            <v>REC/PAY - HILLTOP HC PROP</v>
          </cell>
        </row>
        <row r="383">
          <cell r="A383" t="str">
            <v>128128</v>
          </cell>
          <cell r="B383" t="str">
            <v>128128-*</v>
          </cell>
          <cell r="D383">
            <v>136000</v>
          </cell>
          <cell r="E383" t="str">
            <v>PP128</v>
          </cell>
          <cell r="G383" t="str">
            <v>REC/PAY - IVY HILL PROPERTIES</v>
          </cell>
        </row>
        <row r="384">
          <cell r="A384" t="str">
            <v>128129</v>
          </cell>
          <cell r="B384" t="str">
            <v>128129-*</v>
          </cell>
          <cell r="D384">
            <v>136000</v>
          </cell>
          <cell r="E384" t="str">
            <v>PP129</v>
          </cell>
          <cell r="G384" t="str">
            <v>REC/PAY - LAKEHAVEN PROPERTIES</v>
          </cell>
        </row>
        <row r="385">
          <cell r="A385" t="str">
            <v>128130</v>
          </cell>
          <cell r="B385" t="str">
            <v>128130-*</v>
          </cell>
          <cell r="D385">
            <v>136000</v>
          </cell>
          <cell r="E385" t="str">
            <v>SN013</v>
          </cell>
          <cell r="G385" t="str">
            <v>REC/PAY - BLUE RIDGE</v>
          </cell>
        </row>
        <row r="386">
          <cell r="A386" t="str">
            <v>128131</v>
          </cell>
          <cell r="B386" t="str">
            <v>128131-*</v>
          </cell>
          <cell r="D386">
            <v>136000</v>
          </cell>
          <cell r="E386" t="str">
            <v>PP131</v>
          </cell>
          <cell r="G386" t="str">
            <v>REC/PAY - NEW BERN PROPERTIES</v>
          </cell>
        </row>
        <row r="387">
          <cell r="A387" t="str">
            <v>128132</v>
          </cell>
          <cell r="B387" t="str">
            <v>128132-*</v>
          </cell>
          <cell r="D387">
            <v>136000</v>
          </cell>
          <cell r="E387" t="str">
            <v>PP132</v>
          </cell>
          <cell r="G387" t="str">
            <v>REC/PAY - FORSYTH HC PROPERTIES</v>
          </cell>
        </row>
        <row r="388">
          <cell r="A388" t="str">
            <v>128133</v>
          </cell>
          <cell r="B388" t="str">
            <v>128133-*</v>
          </cell>
          <cell r="D388">
            <v>136000</v>
          </cell>
          <cell r="E388" t="str">
            <v>PP133</v>
          </cell>
          <cell r="G388" t="str">
            <v>REC/PAY - HOLLY HILLS PROPERTIES</v>
          </cell>
        </row>
        <row r="389">
          <cell r="A389" t="str">
            <v>128134</v>
          </cell>
          <cell r="B389" t="str">
            <v>128134-*</v>
          </cell>
          <cell r="D389">
            <v>136000</v>
          </cell>
          <cell r="E389" t="str">
            <v>PP134</v>
          </cell>
          <cell r="G389" t="str">
            <v>REC/PAY - OAKWOOD HC PROPERTIES</v>
          </cell>
        </row>
        <row r="390">
          <cell r="A390" t="str">
            <v>128135</v>
          </cell>
          <cell r="B390" t="str">
            <v>128135-*</v>
          </cell>
          <cell r="D390">
            <v>136000</v>
          </cell>
          <cell r="E390" t="str">
            <v>PP135</v>
          </cell>
          <cell r="G390" t="str">
            <v>REC/PAY - RIDGEWAY HC PROPERTIES</v>
          </cell>
        </row>
        <row r="391">
          <cell r="A391" t="str">
            <v>128136</v>
          </cell>
          <cell r="B391" t="str">
            <v>128136-*</v>
          </cell>
          <cell r="D391">
            <v>136000</v>
          </cell>
          <cell r="E391" t="str">
            <v>MG136</v>
          </cell>
          <cell r="G391" t="str">
            <v>REC/PAY - UHS OF GA</v>
          </cell>
        </row>
        <row r="392">
          <cell r="A392" t="str">
            <v>128137</v>
          </cell>
          <cell r="B392" t="str">
            <v>128137-*</v>
          </cell>
          <cell r="D392">
            <v>136000</v>
          </cell>
          <cell r="E392" t="str">
            <v>MG137</v>
          </cell>
          <cell r="G392" t="str">
            <v>REC/PAY - UHS OF NC</v>
          </cell>
        </row>
        <row r="393">
          <cell r="A393" t="str">
            <v>128138</v>
          </cell>
          <cell r="B393" t="str">
            <v>128138-*</v>
          </cell>
          <cell r="D393">
            <v>136000</v>
          </cell>
          <cell r="E393" t="str">
            <v>MG138</v>
          </cell>
          <cell r="G393" t="str">
            <v>REC/PAY - UHS OF SC</v>
          </cell>
        </row>
        <row r="394">
          <cell r="A394" t="str">
            <v>128139</v>
          </cell>
          <cell r="B394" t="str">
            <v>128139-*</v>
          </cell>
          <cell r="D394">
            <v>136000</v>
          </cell>
          <cell r="E394" t="str">
            <v>PP139</v>
          </cell>
          <cell r="G394" t="str">
            <v>REC/PAY - FORT OGLETHORPE PROP</v>
          </cell>
        </row>
        <row r="395">
          <cell r="A395" t="str">
            <v>128140</v>
          </cell>
          <cell r="B395" t="str">
            <v>128140-*</v>
          </cell>
          <cell r="D395">
            <v>136000</v>
          </cell>
          <cell r="E395" t="str">
            <v>SN014</v>
          </cell>
          <cell r="G395" t="str">
            <v>REC/PAY - HERITAGE HS</v>
          </cell>
        </row>
        <row r="396">
          <cell r="A396" t="str">
            <v>128141</v>
          </cell>
          <cell r="B396" t="str">
            <v>128141-*</v>
          </cell>
          <cell r="D396">
            <v>136000</v>
          </cell>
          <cell r="E396" t="str">
            <v>PP141</v>
          </cell>
          <cell r="G396" t="str">
            <v>REC/PAY - TOOMSBORO HC PROP</v>
          </cell>
        </row>
        <row r="397">
          <cell r="A397" t="str">
            <v>128142</v>
          </cell>
          <cell r="B397" t="str">
            <v>128142-*</v>
          </cell>
          <cell r="D397">
            <v>136000</v>
          </cell>
          <cell r="E397" t="str">
            <v>PP142</v>
          </cell>
          <cell r="G397" t="str">
            <v>REC/PAY - TOCCOA HC PROPERTIES</v>
          </cell>
        </row>
        <row r="398">
          <cell r="A398" t="str">
            <v>128143</v>
          </cell>
          <cell r="B398" t="str">
            <v>128143-*</v>
          </cell>
          <cell r="D398">
            <v>136000</v>
          </cell>
          <cell r="E398" t="str">
            <v>PP143</v>
          </cell>
          <cell r="G398" t="str">
            <v>REC/PAY - DOGWOOD HC PROPS</v>
          </cell>
        </row>
        <row r="399">
          <cell r="A399" t="str">
            <v>128144</v>
          </cell>
          <cell r="B399" t="str">
            <v>128144-*</v>
          </cell>
          <cell r="D399">
            <v>136000</v>
          </cell>
          <cell r="E399" t="str">
            <v>PP144</v>
          </cell>
          <cell r="G399" t="str">
            <v>REC/PAY - ASHBURN HC PROPS</v>
          </cell>
        </row>
        <row r="400">
          <cell r="A400" t="str">
            <v>128145</v>
          </cell>
          <cell r="B400" t="str">
            <v>128145-*</v>
          </cell>
          <cell r="D400">
            <v>136000</v>
          </cell>
          <cell r="E400" t="str">
            <v>PP145</v>
          </cell>
          <cell r="G400" t="str">
            <v>REC/PAY - NORTH MACON HC PROPS</v>
          </cell>
        </row>
        <row r="401">
          <cell r="A401" t="str">
            <v>128146</v>
          </cell>
          <cell r="B401" t="str">
            <v>128146-*</v>
          </cell>
          <cell r="D401">
            <v>136000</v>
          </cell>
          <cell r="E401" t="str">
            <v>PP146</v>
          </cell>
          <cell r="G401" t="str">
            <v>REC/PAY - PEAKE HC PROPERTIES</v>
          </cell>
        </row>
        <row r="402">
          <cell r="A402" t="str">
            <v>128147</v>
          </cell>
          <cell r="B402" t="str">
            <v>128147-*</v>
          </cell>
          <cell r="D402">
            <v>136000</v>
          </cell>
          <cell r="E402" t="str">
            <v>PP147</v>
          </cell>
          <cell r="G402" t="str">
            <v>REC/PAY - PARKWOOD HC PROPS</v>
          </cell>
        </row>
        <row r="403">
          <cell r="A403" t="str">
            <v>128148</v>
          </cell>
          <cell r="B403" t="str">
            <v>128148-*</v>
          </cell>
          <cell r="D403">
            <v>136000</v>
          </cell>
          <cell r="E403" t="str">
            <v>PP148</v>
          </cell>
          <cell r="G403" t="str">
            <v>REC/PAY - SCENIC VIEW HC PROPS</v>
          </cell>
        </row>
        <row r="404">
          <cell r="A404" t="str">
            <v>128149</v>
          </cell>
          <cell r="B404" t="str">
            <v>128149-*</v>
          </cell>
          <cell r="D404">
            <v>136000</v>
          </cell>
          <cell r="E404" t="str">
            <v>PP149</v>
          </cell>
          <cell r="G404" t="str">
            <v>REC/PAY - CHENOCETAH HC PROPS</v>
          </cell>
        </row>
        <row r="405">
          <cell r="A405" t="str">
            <v>128150</v>
          </cell>
          <cell r="B405" t="str">
            <v>128150-*</v>
          </cell>
          <cell r="D405">
            <v>136000</v>
          </cell>
          <cell r="E405" t="str">
            <v>SN015</v>
          </cell>
          <cell r="G405" t="str">
            <v>REC/PAY - HILTON HEAD</v>
          </cell>
        </row>
        <row r="406">
          <cell r="A406" t="str">
            <v>128151</v>
          </cell>
          <cell r="B406" t="str">
            <v>128151-*</v>
          </cell>
          <cell r="D406">
            <v>136000</v>
          </cell>
          <cell r="E406" t="str">
            <v>PP151</v>
          </cell>
          <cell r="G406" t="str">
            <v>REC/PAY - BLUE RIDGE HC PROPS</v>
          </cell>
        </row>
        <row r="407">
          <cell r="A407" t="str">
            <v>128152</v>
          </cell>
          <cell r="B407" t="str">
            <v>128152-*</v>
          </cell>
          <cell r="D407">
            <v>136000</v>
          </cell>
          <cell r="E407" t="str">
            <v/>
          </cell>
          <cell r="G407" t="str">
            <v>REC/PAY - DAWSON HEALTHCARE</v>
          </cell>
        </row>
        <row r="408">
          <cell r="A408" t="str">
            <v>128153</v>
          </cell>
          <cell r="B408" t="str">
            <v>128153-*</v>
          </cell>
          <cell r="D408">
            <v>136000</v>
          </cell>
          <cell r="E408" t="str">
            <v>PP153</v>
          </cell>
          <cell r="G408" t="str">
            <v>REC/PAY - DAWSON HC PROPERTIES</v>
          </cell>
        </row>
        <row r="409">
          <cell r="A409" t="str">
            <v>128154</v>
          </cell>
          <cell r="B409" t="str">
            <v>128154-*</v>
          </cell>
          <cell r="D409">
            <v>136000</v>
          </cell>
          <cell r="E409" t="str">
            <v>CL154</v>
          </cell>
          <cell r="G409" t="str">
            <v>REC/PAY - HERITAGE OF RALEIGH</v>
          </cell>
        </row>
        <row r="410">
          <cell r="A410" t="str">
            <v>128155</v>
          </cell>
          <cell r="B410" t="str">
            <v>128155-*</v>
          </cell>
          <cell r="D410">
            <v>136000</v>
          </cell>
          <cell r="E410" t="str">
            <v>PP155</v>
          </cell>
          <cell r="G410" t="str">
            <v>REC/PAY - H. PROP OF RALEIGH</v>
          </cell>
        </row>
        <row r="411">
          <cell r="A411" t="str">
            <v>128156</v>
          </cell>
          <cell r="B411" t="str">
            <v>128156-*</v>
          </cell>
          <cell r="D411">
            <v>136000</v>
          </cell>
          <cell r="E411" t="str">
            <v/>
          </cell>
          <cell r="G411" t="str">
            <v>REC/PAY - HERITAGE OF UNION</v>
          </cell>
        </row>
        <row r="412">
          <cell r="A412" t="str">
            <v>128157</v>
          </cell>
          <cell r="B412" t="str">
            <v>128157-*</v>
          </cell>
          <cell r="D412">
            <v>136000</v>
          </cell>
          <cell r="E412" t="str">
            <v/>
          </cell>
          <cell r="G412" t="str">
            <v>REC/PAY - HER. PROP OF UNION</v>
          </cell>
        </row>
        <row r="413">
          <cell r="A413" t="str">
            <v>128158</v>
          </cell>
          <cell r="B413" t="str">
            <v>128158-*</v>
          </cell>
          <cell r="D413">
            <v>136000</v>
          </cell>
          <cell r="E413" t="str">
            <v/>
          </cell>
          <cell r="G413" t="str">
            <v>REC/PAY - PRIVA TRENDS OF N.C.</v>
          </cell>
        </row>
        <row r="414">
          <cell r="A414" t="str">
            <v>128159</v>
          </cell>
          <cell r="B414" t="str">
            <v>128159-*</v>
          </cell>
          <cell r="D414">
            <v>136000</v>
          </cell>
          <cell r="E414" t="str">
            <v>CL159</v>
          </cell>
          <cell r="G414" t="str">
            <v>REC/PAY - UPS - NC</v>
          </cell>
        </row>
        <row r="415">
          <cell r="A415" t="str">
            <v>128160</v>
          </cell>
          <cell r="B415" t="str">
            <v>128160-*</v>
          </cell>
          <cell r="D415">
            <v>136000</v>
          </cell>
          <cell r="E415" t="str">
            <v>SN016</v>
          </cell>
          <cell r="G415" t="str">
            <v>REC/PAY - HILLTOP</v>
          </cell>
        </row>
        <row r="416">
          <cell r="A416" t="str">
            <v>128161</v>
          </cell>
          <cell r="B416" t="str">
            <v>128161-*</v>
          </cell>
          <cell r="D416">
            <v>136000</v>
          </cell>
          <cell r="E416" t="str">
            <v/>
          </cell>
          <cell r="G416" t="str">
            <v>REC/PAY - WAKE HEALTHCARE</v>
          </cell>
        </row>
        <row r="417">
          <cell r="A417" t="str">
            <v>128162</v>
          </cell>
          <cell r="B417" t="str">
            <v>128162-*</v>
          </cell>
          <cell r="D417">
            <v>136000</v>
          </cell>
          <cell r="E417" t="str">
            <v>PP162</v>
          </cell>
          <cell r="G417" t="str">
            <v>REC/PAY - ASHTON WOOD PROPERTIES</v>
          </cell>
        </row>
        <row r="418">
          <cell r="A418" t="str">
            <v>128164</v>
          </cell>
          <cell r="B418" t="str">
            <v>128164-*</v>
          </cell>
          <cell r="D418">
            <v>136000</v>
          </cell>
          <cell r="E418" t="str">
            <v>MG164</v>
          </cell>
          <cell r="G418" t="str">
            <v>REC/PAY - UHS - FLORIDA</v>
          </cell>
        </row>
        <row r="419">
          <cell r="A419" t="str">
            <v>128165</v>
          </cell>
          <cell r="B419" t="str">
            <v>128165-*</v>
          </cell>
          <cell r="D419">
            <v>136000</v>
          </cell>
          <cell r="E419" t="str">
            <v>CL165</v>
          </cell>
          <cell r="G419" t="str">
            <v>REC/PAY - UNITED MEDICAL</v>
          </cell>
        </row>
        <row r="420">
          <cell r="A420" t="str">
            <v>128167</v>
          </cell>
          <cell r="B420" t="str">
            <v>128167-*</v>
          </cell>
          <cell r="D420">
            <v>136000</v>
          </cell>
          <cell r="E420" t="str">
            <v>PP167</v>
          </cell>
          <cell r="G420" t="str">
            <v>REC/PAY - ATHENS HC PROPERTY</v>
          </cell>
        </row>
        <row r="421">
          <cell r="A421" t="str">
            <v>128168</v>
          </cell>
          <cell r="B421" t="str">
            <v>128168-*</v>
          </cell>
          <cell r="D421">
            <v>136000</v>
          </cell>
          <cell r="E421" t="str">
            <v>PP168</v>
          </cell>
          <cell r="G421" t="str">
            <v>REC/PAY - HIGH POINT HC PROPERTY</v>
          </cell>
        </row>
        <row r="422">
          <cell r="A422" t="str">
            <v>128169</v>
          </cell>
          <cell r="B422" t="str">
            <v>128169-*</v>
          </cell>
          <cell r="D422">
            <v>136000</v>
          </cell>
          <cell r="E422" t="str">
            <v>PP169</v>
          </cell>
          <cell r="G422" t="str">
            <v>REC/PAY - SWAINSBORO PROPERTY</v>
          </cell>
        </row>
        <row r="423">
          <cell r="A423" t="str">
            <v>128170</v>
          </cell>
          <cell r="B423" t="str">
            <v>128170-*</v>
          </cell>
          <cell r="D423">
            <v>136000</v>
          </cell>
          <cell r="E423" t="str">
            <v>SN017</v>
          </cell>
          <cell r="G423" t="str">
            <v>REC/PAY - OAKWOOD</v>
          </cell>
        </row>
        <row r="424">
          <cell r="A424" t="str">
            <v>128180</v>
          </cell>
          <cell r="B424" t="str">
            <v>128180-*</v>
          </cell>
          <cell r="D424">
            <v>136000</v>
          </cell>
          <cell r="E424" t="str">
            <v>SN018</v>
          </cell>
          <cell r="G424" t="str">
            <v>REC/PAY - HOLLY HILLS</v>
          </cell>
        </row>
        <row r="425">
          <cell r="A425" t="str">
            <v>128190</v>
          </cell>
          <cell r="B425" t="str">
            <v>128190-*</v>
          </cell>
          <cell r="D425">
            <v>136000</v>
          </cell>
          <cell r="E425" t="str">
            <v>SN019</v>
          </cell>
          <cell r="G425" t="str">
            <v>REC/PAY - PRIVA-TRENDS(Ga War)</v>
          </cell>
        </row>
        <row r="426">
          <cell r="A426" t="str">
            <v>128200</v>
          </cell>
          <cell r="B426" t="str">
            <v>128200-*</v>
          </cell>
          <cell r="D426">
            <v>136000</v>
          </cell>
          <cell r="E426" t="str">
            <v>SN020</v>
          </cell>
          <cell r="G426" t="str">
            <v>REC/PAY - LAKEHAVEN</v>
          </cell>
        </row>
        <row r="427">
          <cell r="A427" t="str">
            <v>128210</v>
          </cell>
          <cell r="B427" t="str">
            <v>128210-*</v>
          </cell>
          <cell r="D427">
            <v>136000</v>
          </cell>
          <cell r="E427" t="str">
            <v>SN021</v>
          </cell>
          <cell r="G427" t="str">
            <v>REC/PAY - NO MACON</v>
          </cell>
        </row>
        <row r="428">
          <cell r="A428" t="str">
            <v>128220</v>
          </cell>
          <cell r="B428" t="str">
            <v>128220-*</v>
          </cell>
          <cell r="D428">
            <v>136000</v>
          </cell>
          <cell r="E428" t="str">
            <v>SN022</v>
          </cell>
          <cell r="G428" t="str">
            <v>REC/PAY - SCENIC VIEW</v>
          </cell>
        </row>
        <row r="429">
          <cell r="A429" t="str">
            <v>128230</v>
          </cell>
          <cell r="B429" t="str">
            <v>128230-*</v>
          </cell>
          <cell r="D429">
            <v>136000</v>
          </cell>
          <cell r="E429" t="str">
            <v>SN023</v>
          </cell>
          <cell r="G429" t="str">
            <v>REC/PAY - ALVISTA</v>
          </cell>
        </row>
        <row r="430">
          <cell r="A430" t="str">
            <v>128234</v>
          </cell>
          <cell r="B430" t="str">
            <v>128234-*</v>
          </cell>
          <cell r="D430">
            <v>136000</v>
          </cell>
          <cell r="E430" t="str">
            <v>PP234</v>
          </cell>
          <cell r="G430" t="str">
            <v>REC/PAY - TALLULAH MTN</v>
          </cell>
        </row>
        <row r="431">
          <cell r="A431" t="str">
            <v>128240</v>
          </cell>
          <cell r="B431" t="str">
            <v>128240-*</v>
          </cell>
          <cell r="D431">
            <v>136000</v>
          </cell>
          <cell r="E431" t="str">
            <v>SN024</v>
          </cell>
          <cell r="G431" t="str">
            <v>REC/PAY - SHEPHERD HILLS</v>
          </cell>
        </row>
        <row r="432">
          <cell r="A432" t="str">
            <v>128250</v>
          </cell>
          <cell r="B432" t="str">
            <v>128250-*</v>
          </cell>
          <cell r="D432">
            <v>136000</v>
          </cell>
          <cell r="E432" t="str">
            <v>SN025</v>
          </cell>
          <cell r="G432" t="str">
            <v>REC/PAY - SPALDING</v>
          </cell>
        </row>
        <row r="433">
          <cell r="A433" t="str">
            <v>128260</v>
          </cell>
          <cell r="B433" t="str">
            <v>128260-*</v>
          </cell>
          <cell r="D433">
            <v>136000</v>
          </cell>
          <cell r="E433" t="str">
            <v>SN026</v>
          </cell>
          <cell r="G433" t="str">
            <v>REC/PAY - SPRING VALLEY</v>
          </cell>
        </row>
        <row r="434">
          <cell r="A434" t="str">
            <v>128266</v>
          </cell>
          <cell r="B434" t="str">
            <v>128266-*</v>
          </cell>
          <cell r="D434">
            <v>136000</v>
          </cell>
          <cell r="E434" t="str">
            <v>PP266</v>
          </cell>
          <cell r="G434" t="str">
            <v>REC/PAY - PHARM PROP OF TOCCOA</v>
          </cell>
        </row>
        <row r="435">
          <cell r="A435" t="str">
            <v>128267</v>
          </cell>
          <cell r="B435" t="str">
            <v>128267-*</v>
          </cell>
          <cell r="D435">
            <v>136000</v>
          </cell>
          <cell r="E435" t="str">
            <v>PP267</v>
          </cell>
          <cell r="G435" t="str">
            <v>REC/PAY - PHARM PROP OF VALDOSTA</v>
          </cell>
        </row>
        <row r="436">
          <cell r="A436" t="str">
            <v>128268</v>
          </cell>
          <cell r="B436" t="str">
            <v>128268-*</v>
          </cell>
          <cell r="D436">
            <v>136000</v>
          </cell>
          <cell r="E436" t="str">
            <v>PP268</v>
          </cell>
          <cell r="G436" t="str">
            <v>REC/PAY - WILKES PROPERTIES</v>
          </cell>
        </row>
        <row r="437">
          <cell r="A437" t="str">
            <v>128270</v>
          </cell>
          <cell r="B437" t="str">
            <v>128270-*</v>
          </cell>
          <cell r="D437">
            <v>136000</v>
          </cell>
          <cell r="E437" t="str">
            <v>SN027</v>
          </cell>
          <cell r="G437" t="str">
            <v>REC/PAY - TAGLEWOOD</v>
          </cell>
        </row>
        <row r="438">
          <cell r="A438" t="str">
            <v>128280</v>
          </cell>
          <cell r="B438" t="str">
            <v>128280-*</v>
          </cell>
          <cell r="D438">
            <v>136000</v>
          </cell>
          <cell r="E438" t="str">
            <v>SN028</v>
          </cell>
          <cell r="G438" t="str">
            <v>REC/PAY - TOCCOA</v>
          </cell>
        </row>
        <row r="439">
          <cell r="A439" t="str">
            <v>128283</v>
          </cell>
          <cell r="B439" t="str">
            <v>128283-*</v>
          </cell>
          <cell r="D439">
            <v>136000</v>
          </cell>
          <cell r="E439" t="str">
            <v>PP283</v>
          </cell>
          <cell r="G439" t="str">
            <v>REC/PAY - OAK MTN PROPERTIES</v>
          </cell>
        </row>
        <row r="440">
          <cell r="A440" t="str">
            <v>128285</v>
          </cell>
          <cell r="B440" t="str">
            <v>128285-*</v>
          </cell>
          <cell r="D440">
            <v>136000</v>
          </cell>
          <cell r="E440" t="str">
            <v>PP285</v>
          </cell>
          <cell r="G440" t="str">
            <v>REC/PAY - LILBURN PROPERTIES</v>
          </cell>
        </row>
        <row r="441">
          <cell r="A441" t="str">
            <v>128290</v>
          </cell>
          <cell r="B441" t="str">
            <v>128290-*</v>
          </cell>
          <cell r="D441">
            <v>136000</v>
          </cell>
          <cell r="E441" t="str">
            <v>SN029</v>
          </cell>
          <cell r="G441" t="str">
            <v>REC/PAY - NCVA SALISBURY</v>
          </cell>
        </row>
        <row r="442">
          <cell r="A442" t="str">
            <v>128300</v>
          </cell>
          <cell r="B442" t="str">
            <v>128300-*</v>
          </cell>
          <cell r="D442">
            <v>136000</v>
          </cell>
          <cell r="E442" t="str">
            <v>SN030</v>
          </cell>
          <cell r="G442" t="str">
            <v>REC/PAY - TOOMSBORO</v>
          </cell>
        </row>
        <row r="443">
          <cell r="A443" t="str">
            <v>128320</v>
          </cell>
          <cell r="B443" t="str">
            <v>128320-*</v>
          </cell>
          <cell r="D443">
            <v>136000</v>
          </cell>
          <cell r="E443" t="str">
            <v>SN032</v>
          </cell>
          <cell r="G443" t="str">
            <v>REC/PAY - CHENOCETAH</v>
          </cell>
        </row>
        <row r="444">
          <cell r="A444" t="str">
            <v>128330</v>
          </cell>
          <cell r="B444" t="str">
            <v>128330-*</v>
          </cell>
          <cell r="D444">
            <v>136000</v>
          </cell>
          <cell r="E444" t="str">
            <v>PP033</v>
          </cell>
          <cell r="G444" t="str">
            <v>REC/PAY - HERITAGE CONV &amp; NC</v>
          </cell>
        </row>
        <row r="445">
          <cell r="A445" t="str">
            <v>128340</v>
          </cell>
          <cell r="B445" t="str">
            <v>128340-*</v>
          </cell>
          <cell r="D445">
            <v>136000</v>
          </cell>
          <cell r="E445" t="str">
            <v>SN034</v>
          </cell>
          <cell r="G445" t="str">
            <v>REC/PAY - ATHENS HEALTH &amp; REHAB</v>
          </cell>
        </row>
        <row r="446">
          <cell r="A446" t="str">
            <v>128350</v>
          </cell>
          <cell r="B446" t="str">
            <v>128350-*</v>
          </cell>
          <cell r="D446">
            <v>136000</v>
          </cell>
          <cell r="E446" t="str">
            <v>SN035</v>
          </cell>
          <cell r="G446" t="str">
            <v>REC/PAY - ASHBURN</v>
          </cell>
        </row>
        <row r="447">
          <cell r="A447" t="str">
            <v>128360</v>
          </cell>
          <cell r="B447" t="str">
            <v>128360-*</v>
          </cell>
          <cell r="D447">
            <v>136000</v>
          </cell>
          <cell r="E447" t="str">
            <v>SN036</v>
          </cell>
          <cell r="G447" t="str">
            <v>REC/PAY - ELKIN</v>
          </cell>
        </row>
        <row r="448">
          <cell r="A448" t="str">
            <v>128370</v>
          </cell>
          <cell r="B448" t="str">
            <v>128370-*</v>
          </cell>
          <cell r="D448">
            <v>136000</v>
          </cell>
          <cell r="E448" t="str">
            <v>SN037</v>
          </cell>
          <cell r="G448" t="str">
            <v>REC/PAY - PRIVA TRENDS-NC</v>
          </cell>
        </row>
        <row r="449">
          <cell r="A449" t="str">
            <v>128380</v>
          </cell>
          <cell r="B449" t="str">
            <v>128380-*</v>
          </cell>
          <cell r="D449">
            <v>136000</v>
          </cell>
          <cell r="E449" t="str">
            <v>SN038</v>
          </cell>
          <cell r="G449" t="str">
            <v>REC/PAY - DOGWOOD</v>
          </cell>
        </row>
        <row r="450">
          <cell r="A450" t="str">
            <v>128390</v>
          </cell>
          <cell r="B450" t="str">
            <v>128390-*</v>
          </cell>
          <cell r="D450">
            <v>136000</v>
          </cell>
          <cell r="E450" t="str">
            <v>SN039</v>
          </cell>
          <cell r="G450" t="str">
            <v>REC/PAY - FARMVILLE</v>
          </cell>
        </row>
        <row r="451">
          <cell r="A451" t="str">
            <v>1283C2</v>
          </cell>
          <cell r="B451" t="str">
            <v>1283C2-*</v>
          </cell>
          <cell r="D451">
            <v>136000</v>
          </cell>
          <cell r="E451" t="str">
            <v>HC3C2</v>
          </cell>
          <cell r="G451" t="str">
            <v>REC/PAY - UHC CUMMING</v>
          </cell>
        </row>
        <row r="452">
          <cell r="A452" t="str">
            <v>1283C3</v>
          </cell>
          <cell r="B452" t="str">
            <v>1283C3-*</v>
          </cell>
          <cell r="D452">
            <v>136000</v>
          </cell>
          <cell r="E452" t="str">
            <v>SN3C3</v>
          </cell>
          <cell r="G452" t="str">
            <v>REC/PAY - CAROLINA H &amp; R</v>
          </cell>
        </row>
        <row r="453">
          <cell r="A453" t="str">
            <v>1283C4</v>
          </cell>
          <cell r="B453" t="str">
            <v>1283C4-*</v>
          </cell>
          <cell r="D453">
            <v>136000</v>
          </cell>
          <cell r="E453" t="str">
            <v>MG3C4</v>
          </cell>
          <cell r="G453" t="str">
            <v>REC/PAY - UNITED COLLECT SVCS</v>
          </cell>
        </row>
        <row r="454">
          <cell r="A454" t="str">
            <v>1283C5</v>
          </cell>
          <cell r="B454" t="str">
            <v>1283C5-*</v>
          </cell>
          <cell r="D454">
            <v>136000</v>
          </cell>
          <cell r="E454" t="str">
            <v>PP3C5</v>
          </cell>
          <cell r="G454" t="str">
            <v>REC/PAY - CAROLINA HC PROPS</v>
          </cell>
        </row>
        <row r="455">
          <cell r="A455" t="str">
            <v>1283C6</v>
          </cell>
          <cell r="B455" t="str">
            <v>1283C6-*</v>
          </cell>
          <cell r="D455">
            <v>136000</v>
          </cell>
          <cell r="E455" t="str">
            <v>HS3C6</v>
          </cell>
          <cell r="G455" t="str">
            <v>REC/PAY - HOSPICE COBB</v>
          </cell>
        </row>
        <row r="456">
          <cell r="A456" t="str">
            <v>1283C7</v>
          </cell>
          <cell r="B456" t="str">
            <v>1283C7-*</v>
          </cell>
          <cell r="D456">
            <v>136000</v>
          </cell>
          <cell r="E456" t="str">
            <v>HS3C7</v>
          </cell>
          <cell r="G456" t="str">
            <v>REC/PAY - HOSPICE PIEDMONT</v>
          </cell>
        </row>
        <row r="457">
          <cell r="A457" t="str">
            <v>1283C8</v>
          </cell>
          <cell r="B457" t="str">
            <v>1283C8-*</v>
          </cell>
          <cell r="D457">
            <v>136000</v>
          </cell>
          <cell r="E457" t="str">
            <v>SN3C8</v>
          </cell>
          <cell r="G457" t="str">
            <v>REC/PAY - HIGH POINT</v>
          </cell>
        </row>
        <row r="458">
          <cell r="A458" t="str">
            <v>1283C9</v>
          </cell>
          <cell r="B458" t="str">
            <v>1283C9-*</v>
          </cell>
          <cell r="D458">
            <v>136000</v>
          </cell>
          <cell r="E458" t="str">
            <v>HC3C9</v>
          </cell>
          <cell r="G458" t="str">
            <v>REC/PAY -HOME CARE ROME</v>
          </cell>
        </row>
        <row r="459">
          <cell r="A459" t="str">
            <v>128400</v>
          </cell>
          <cell r="B459" t="str">
            <v>128400-*</v>
          </cell>
          <cell r="D459">
            <v>136000</v>
          </cell>
          <cell r="E459" t="str">
            <v>MS040</v>
          </cell>
          <cell r="G459" t="str">
            <v>REC/PAY - UNITED NUTRITIONAL</v>
          </cell>
        </row>
        <row r="460">
          <cell r="A460" t="str">
            <v>128410</v>
          </cell>
          <cell r="B460" t="str">
            <v>128410-*</v>
          </cell>
          <cell r="D460">
            <v>136000</v>
          </cell>
          <cell r="E460" t="str">
            <v>SN041</v>
          </cell>
          <cell r="G460" t="str">
            <v>REC/PAY - NEW BERN</v>
          </cell>
        </row>
        <row r="461">
          <cell r="A461" t="str">
            <v>128420</v>
          </cell>
          <cell r="B461" t="str">
            <v>128420-*</v>
          </cell>
          <cell r="D461">
            <v>136000</v>
          </cell>
          <cell r="E461" t="str">
            <v>CM042</v>
          </cell>
          <cell r="G461" t="str">
            <v>REC/PAY - BLUE RIDGE COMM SVC</v>
          </cell>
        </row>
        <row r="462">
          <cell r="A462" t="str">
            <v>128430</v>
          </cell>
          <cell r="B462" t="str">
            <v>128430-*</v>
          </cell>
          <cell r="D462">
            <v>136000</v>
          </cell>
          <cell r="E462" t="str">
            <v>VA043</v>
          </cell>
          <cell r="G462" t="str">
            <v>REC/PAY - NCVA FAYETTEVILLE</v>
          </cell>
        </row>
        <row r="463">
          <cell r="A463" t="str">
            <v>128440</v>
          </cell>
          <cell r="B463" t="str">
            <v>128440-*</v>
          </cell>
          <cell r="D463">
            <v>136000</v>
          </cell>
          <cell r="E463" t="str">
            <v>SN044</v>
          </cell>
          <cell r="G463" t="str">
            <v>REC/PAY - PEAKE</v>
          </cell>
        </row>
        <row r="464">
          <cell r="A464" t="str">
            <v>128450</v>
          </cell>
          <cell r="B464" t="str">
            <v>128450-*</v>
          </cell>
          <cell r="D464">
            <v>136000</v>
          </cell>
          <cell r="E464" t="str">
            <v>SN045</v>
          </cell>
          <cell r="G464" t="str">
            <v>REC/PAY - SUNRISE</v>
          </cell>
        </row>
        <row r="465">
          <cell r="A465" t="str">
            <v>128460</v>
          </cell>
          <cell r="B465" t="str">
            <v>128460-*</v>
          </cell>
          <cell r="D465">
            <v>136000</v>
          </cell>
          <cell r="E465" t="str">
            <v>PH046</v>
          </cell>
          <cell r="G465" t="str">
            <v>REC/PAY - UPS - HOME OFFICE</v>
          </cell>
        </row>
        <row r="466">
          <cell r="A466" t="str">
            <v>128470</v>
          </cell>
          <cell r="B466" t="str">
            <v>128470-*</v>
          </cell>
          <cell r="D466">
            <v>136000</v>
          </cell>
          <cell r="E466" t="str">
            <v>SN047</v>
          </cell>
          <cell r="G466" t="str">
            <v>REC/PAY - UPS - LAFAYETTE</v>
          </cell>
        </row>
        <row r="467">
          <cell r="A467" t="str">
            <v>128480</v>
          </cell>
          <cell r="B467" t="str">
            <v>128480-*</v>
          </cell>
          <cell r="D467">
            <v>136000</v>
          </cell>
          <cell r="E467" t="str">
            <v>SN048</v>
          </cell>
          <cell r="G467" t="str">
            <v>REC/PAY - UPS - HERITAGE OF SROSA</v>
          </cell>
        </row>
        <row r="468">
          <cell r="A468" t="str">
            <v>128490</v>
          </cell>
          <cell r="B468" t="str">
            <v>128490-*</v>
          </cell>
          <cell r="D468">
            <v>136000</v>
          </cell>
          <cell r="E468" t="str">
            <v>PH049</v>
          </cell>
          <cell r="G468" t="str">
            <v>REC/PAY - UPS- SOUTH CAROLINA</v>
          </cell>
        </row>
        <row r="469">
          <cell r="A469" t="str">
            <v>1284D1</v>
          </cell>
          <cell r="B469" t="str">
            <v>1284D1-*</v>
          </cell>
          <cell r="D469">
            <v>136000</v>
          </cell>
          <cell r="E469" t="str">
            <v>SO4D1</v>
          </cell>
          <cell r="G469" t="str">
            <v>REC/PAY - UNIHEALTH SOL ATL SRC</v>
          </cell>
        </row>
        <row r="470">
          <cell r="A470" t="str">
            <v>1284D2</v>
          </cell>
          <cell r="B470" t="str">
            <v>1284D2-*</v>
          </cell>
          <cell r="D470">
            <v>136000</v>
          </cell>
          <cell r="E470" t="str">
            <v>SN4D2</v>
          </cell>
          <cell r="G470" t="str">
            <v>REC/PAY - THE OAKS OF CAROLINA</v>
          </cell>
        </row>
        <row r="471">
          <cell r="A471" t="str">
            <v>1284D3</v>
          </cell>
          <cell r="B471" t="str">
            <v>1284D3-*</v>
          </cell>
          <cell r="D471">
            <v>136000</v>
          </cell>
          <cell r="E471" t="str">
            <v>HS4D3</v>
          </cell>
          <cell r="G471" t="str">
            <v>REC/PAY - UH OF EASTERN CAROLINA(ROCKY MOUNT)</v>
          </cell>
        </row>
        <row r="472">
          <cell r="A472" t="str">
            <v>1284D4</v>
          </cell>
          <cell r="B472" t="str">
            <v>1284D4-*</v>
          </cell>
          <cell r="D472">
            <v>136000</v>
          </cell>
          <cell r="E472" t="str">
            <v>HS4D4</v>
          </cell>
          <cell r="G472" t="str">
            <v>REC/PAY - UNITED HOSPICE OF THE TRIANGLE</v>
          </cell>
        </row>
        <row r="473">
          <cell r="A473" t="str">
            <v>1284D5</v>
          </cell>
          <cell r="B473" t="str">
            <v>1284D5-*</v>
          </cell>
          <cell r="D473">
            <v>136000</v>
          </cell>
          <cell r="E473" t="str">
            <v>HS4D5</v>
          </cell>
          <cell r="G473" t="str">
            <v>REC/PAY - UNITED HOSPICE OF THE TRIAD</v>
          </cell>
        </row>
        <row r="474">
          <cell r="A474" t="str">
            <v>1284D6</v>
          </cell>
          <cell r="B474" t="str">
            <v>1284D6-*</v>
          </cell>
          <cell r="D474">
            <v>136000</v>
          </cell>
          <cell r="E474" t="str">
            <v>HS4D6</v>
          </cell>
          <cell r="G474" t="str">
            <v>REC/PAY - UH OF EASTERN CAROLINA, FARMVILLE</v>
          </cell>
        </row>
        <row r="475">
          <cell r="A475" t="str">
            <v>1284D7</v>
          </cell>
          <cell r="B475" t="str">
            <v>1284D7-*</v>
          </cell>
          <cell r="D475">
            <v>136000</v>
          </cell>
          <cell r="E475" t="str">
            <v>HS4D7</v>
          </cell>
          <cell r="G475" t="str">
            <v>REC/PAY - UH OF COASTAL CAROLINA</v>
          </cell>
        </row>
        <row r="476">
          <cell r="A476" t="str">
            <v>1284D8</v>
          </cell>
          <cell r="B476" t="str">
            <v>1284D8-*</v>
          </cell>
          <cell r="D476">
            <v>136000</v>
          </cell>
          <cell r="E476" t="str">
            <v>HS4D8</v>
          </cell>
          <cell r="G476" t="str">
            <v>REC/PAY - UH OF EASTERN CAROLINA, SMITHFIELD</v>
          </cell>
        </row>
        <row r="477">
          <cell r="A477" t="str">
            <v>1284D9</v>
          </cell>
          <cell r="B477" t="str">
            <v>1284D9-*</v>
          </cell>
          <cell r="D477">
            <v>136000</v>
          </cell>
          <cell r="E477" t="str">
            <v>SN4D9</v>
          </cell>
          <cell r="G477" t="str">
            <v>REC/PAY - SWAINSBORO</v>
          </cell>
        </row>
        <row r="478">
          <cell r="A478" t="str">
            <v>1284E1</v>
          </cell>
          <cell r="B478" t="str">
            <v>1284E1-*</v>
          </cell>
          <cell r="D478">
            <v>136000</v>
          </cell>
          <cell r="E478" t="str">
            <v>SO4E1</v>
          </cell>
          <cell r="G478" t="str">
            <v>REC/PAY - UNIHEALTH NW GA</v>
          </cell>
        </row>
        <row r="479">
          <cell r="A479" t="str">
            <v>1284E2</v>
          </cell>
          <cell r="B479" t="str">
            <v>1284E2-*</v>
          </cell>
          <cell r="D479">
            <v>136000</v>
          </cell>
          <cell r="E479" t="str">
            <v>HC4E2</v>
          </cell>
          <cell r="G479" t="str">
            <v>REC/PAY - COBB HOME CARE</v>
          </cell>
        </row>
        <row r="480">
          <cell r="A480" t="str">
            <v>1284E3</v>
          </cell>
          <cell r="B480" t="str">
            <v>1284E3-*</v>
          </cell>
          <cell r="D480">
            <v>136000</v>
          </cell>
          <cell r="E480" t="str">
            <v>HS4E3</v>
          </cell>
          <cell r="G480" t="str">
            <v>REC/PAY - HOSPICE OF ATHENS</v>
          </cell>
        </row>
        <row r="481">
          <cell r="A481" t="str">
            <v>1284E4</v>
          </cell>
          <cell r="B481" t="str">
            <v>1284E4-*</v>
          </cell>
          <cell r="D481">
            <v>136000</v>
          </cell>
          <cell r="E481" t="str">
            <v>SO4E4</v>
          </cell>
          <cell r="G481" t="str">
            <v>REC/PAY - UNIHEALTH VALDOSTA</v>
          </cell>
        </row>
        <row r="482">
          <cell r="A482" t="str">
            <v>1284E5</v>
          </cell>
          <cell r="B482" t="str">
            <v>1284E5-*</v>
          </cell>
          <cell r="D482">
            <v>136000</v>
          </cell>
          <cell r="E482" t="str">
            <v>SO4E5</v>
          </cell>
          <cell r="G482" t="str">
            <v>REC/PAY - UNIHEALTH CORDELE</v>
          </cell>
        </row>
        <row r="483">
          <cell r="A483" t="str">
            <v>1284E6</v>
          </cell>
          <cell r="B483" t="str">
            <v>1284E6-*</v>
          </cell>
          <cell r="D483">
            <v>136000</v>
          </cell>
          <cell r="E483" t="str">
            <v>SO4E6</v>
          </cell>
          <cell r="G483" t="str">
            <v>REC/PAY - UNIHEALTH MACON</v>
          </cell>
        </row>
        <row r="484">
          <cell r="A484" t="str">
            <v>1284E7</v>
          </cell>
          <cell r="B484" t="str">
            <v>1284E7-*</v>
          </cell>
          <cell r="D484">
            <v>136000</v>
          </cell>
          <cell r="E484" t="str">
            <v>SO4E7</v>
          </cell>
          <cell r="G484" t="str">
            <v>REC/PAY - UNIHEALTH AUGUSTA</v>
          </cell>
        </row>
        <row r="485">
          <cell r="A485" t="str">
            <v>1284E8</v>
          </cell>
          <cell r="B485" t="str">
            <v>1284E8-*</v>
          </cell>
          <cell r="D485">
            <v>136000</v>
          </cell>
          <cell r="E485" t="str">
            <v>SO4E8</v>
          </cell>
          <cell r="G485" t="str">
            <v>REC/PAY - UNIHEALTH ATHENS</v>
          </cell>
        </row>
        <row r="486">
          <cell r="A486" t="str">
            <v>1284E9</v>
          </cell>
          <cell r="B486" t="str">
            <v>1284E9-*</v>
          </cell>
          <cell r="D486">
            <v>136000</v>
          </cell>
          <cell r="E486" t="str">
            <v>SO4E9</v>
          </cell>
          <cell r="G486" t="str">
            <v>REC/PAY - UNIHEALTH COBB</v>
          </cell>
        </row>
        <row r="487">
          <cell r="A487" t="str">
            <v>128500</v>
          </cell>
          <cell r="B487" t="str">
            <v>128500-*</v>
          </cell>
          <cell r="D487">
            <v>136000</v>
          </cell>
          <cell r="E487" t="str">
            <v>PH050</v>
          </cell>
          <cell r="G487" t="str">
            <v>REC/PAY - UPS - VALDOSTA</v>
          </cell>
        </row>
        <row r="488">
          <cell r="A488" t="str">
            <v>128510</v>
          </cell>
          <cell r="B488" t="str">
            <v>128510-*</v>
          </cell>
          <cell r="D488">
            <v>136000</v>
          </cell>
          <cell r="E488" t="str">
            <v>SN051</v>
          </cell>
          <cell r="G488" t="str">
            <v>REC/PAY - BROWNWOOD</v>
          </cell>
        </row>
        <row r="489">
          <cell r="A489" t="str">
            <v>128520</v>
          </cell>
          <cell r="B489" t="str">
            <v>128520-*</v>
          </cell>
          <cell r="D489">
            <v>136000</v>
          </cell>
          <cell r="E489" t="str">
            <v>SN052</v>
          </cell>
          <cell r="G489" t="str">
            <v>REC/PAY - HERITAGE PARK</v>
          </cell>
        </row>
        <row r="490">
          <cell r="A490" t="str">
            <v>128530</v>
          </cell>
          <cell r="B490" t="str">
            <v>128530-*</v>
          </cell>
          <cell r="D490">
            <v>136000</v>
          </cell>
          <cell r="E490" t="str">
            <v>SN053</v>
          </cell>
          <cell r="G490" t="str">
            <v>REC/PAY - PARKWOOD</v>
          </cell>
        </row>
        <row r="491">
          <cell r="A491" t="str">
            <v>128540</v>
          </cell>
          <cell r="B491" t="str">
            <v>128540-*</v>
          </cell>
          <cell r="D491">
            <v>136000</v>
          </cell>
          <cell r="E491" t="str">
            <v>SN054</v>
          </cell>
          <cell r="G491" t="str">
            <v>REC/PAY - IVY HILL</v>
          </cell>
        </row>
        <row r="492">
          <cell r="A492" t="str">
            <v>128550</v>
          </cell>
          <cell r="B492" t="str">
            <v>128550-*</v>
          </cell>
          <cell r="D492">
            <v>136000</v>
          </cell>
          <cell r="E492" t="str">
            <v>SO055</v>
          </cell>
          <cell r="G492" t="str">
            <v>REC/PAY - TEMPLETON SCHOOL</v>
          </cell>
        </row>
        <row r="493">
          <cell r="A493" t="str">
            <v>128560</v>
          </cell>
          <cell r="B493" t="str">
            <v>128560-*</v>
          </cell>
          <cell r="D493">
            <v>136000</v>
          </cell>
          <cell r="E493" t="str">
            <v>SN056</v>
          </cell>
          <cell r="G493" t="str">
            <v>REC/PAY - WILKES</v>
          </cell>
        </row>
        <row r="494">
          <cell r="A494" t="str">
            <v>128570</v>
          </cell>
          <cell r="B494" t="str">
            <v>128570-*</v>
          </cell>
          <cell r="D494">
            <v>136000</v>
          </cell>
          <cell r="E494" t="str">
            <v>SO057</v>
          </cell>
          <cell r="G494" t="str">
            <v>REC/PAY - PRN</v>
          </cell>
        </row>
        <row r="495">
          <cell r="A495" t="str">
            <v>128580</v>
          </cell>
          <cell r="B495" t="str">
            <v>128580-*</v>
          </cell>
          <cell r="D495">
            <v>136000</v>
          </cell>
          <cell r="E495" t="str">
            <v>SN058</v>
          </cell>
          <cell r="G495" t="str">
            <v>REC/PAY - GRANDVIEW</v>
          </cell>
        </row>
        <row r="496">
          <cell r="A496" t="str">
            <v>128590</v>
          </cell>
          <cell r="B496" t="str">
            <v>128590-*</v>
          </cell>
          <cell r="D496">
            <v>136000</v>
          </cell>
          <cell r="E496" t="str">
            <v>SN059</v>
          </cell>
          <cell r="G496" t="str">
            <v>REC/PAY - IMPERIAL</v>
          </cell>
        </row>
        <row r="497">
          <cell r="A497" t="str">
            <v>128600</v>
          </cell>
          <cell r="B497" t="str">
            <v>128600-*</v>
          </cell>
          <cell r="D497">
            <v>136000</v>
          </cell>
          <cell r="E497" t="str">
            <v>HC060</v>
          </cell>
          <cell r="G497" t="str">
            <v>REC/PAY - U HOME CARE-BLRIDGE</v>
          </cell>
        </row>
        <row r="498">
          <cell r="A498" t="str">
            <v>128610</v>
          </cell>
          <cell r="B498" t="str">
            <v>128610-*</v>
          </cell>
          <cell r="D498">
            <v>136000</v>
          </cell>
          <cell r="E498" t="str">
            <v>RH061</v>
          </cell>
          <cell r="G498" t="str">
            <v>REC/PAY - UNITED REHAB-NEW</v>
          </cell>
        </row>
        <row r="499">
          <cell r="A499" t="str">
            <v>128620</v>
          </cell>
          <cell r="B499" t="str">
            <v>128620-*</v>
          </cell>
          <cell r="D499">
            <v>136000</v>
          </cell>
          <cell r="E499" t="str">
            <v>SN062</v>
          </cell>
          <cell r="G499" t="str">
            <v>REC/PAY - LILBURN GERIATRIC</v>
          </cell>
        </row>
        <row r="500">
          <cell r="A500" t="str">
            <v>128630</v>
          </cell>
          <cell r="B500" t="str">
            <v>128630-*</v>
          </cell>
          <cell r="D500">
            <v>136000</v>
          </cell>
          <cell r="E500" t="str">
            <v>PP063</v>
          </cell>
          <cell r="G500" t="str">
            <v>REC/PAY - BROWNWOOD PROPERTIES</v>
          </cell>
        </row>
        <row r="501">
          <cell r="A501" t="str">
            <v>128640</v>
          </cell>
          <cell r="B501" t="str">
            <v>128640-*</v>
          </cell>
          <cell r="D501">
            <v>136000</v>
          </cell>
          <cell r="E501" t="str">
            <v>HS064</v>
          </cell>
          <cell r="G501" t="str">
            <v>REC/PAY - HOSPICE</v>
          </cell>
        </row>
        <row r="502">
          <cell r="A502" t="str">
            <v>128650</v>
          </cell>
          <cell r="B502" t="str">
            <v>128650-*</v>
          </cell>
          <cell r="D502">
            <v>136000</v>
          </cell>
          <cell r="E502" t="str">
            <v>SN065</v>
          </cell>
          <cell r="G502" t="str">
            <v>REC/PAY UNITED REHAB</v>
          </cell>
        </row>
        <row r="503">
          <cell r="A503" t="str">
            <v>128660</v>
          </cell>
          <cell r="B503" t="str">
            <v>128660-*</v>
          </cell>
          <cell r="D503">
            <v>136000</v>
          </cell>
          <cell r="E503" t="str">
            <v>HC066</v>
          </cell>
          <cell r="G503" t="str">
            <v>REC/PAY - HOME CARE OF GRIFFIN</v>
          </cell>
        </row>
        <row r="504">
          <cell r="A504" t="str">
            <v>128670</v>
          </cell>
          <cell r="B504" t="str">
            <v>128670-*</v>
          </cell>
          <cell r="D504">
            <v>136000</v>
          </cell>
          <cell r="E504" t="str">
            <v>HC067</v>
          </cell>
          <cell r="G504" t="str">
            <v>REC/PAY - HOME CARE WARM SPRINGS</v>
          </cell>
        </row>
        <row r="505">
          <cell r="A505" t="str">
            <v>128680</v>
          </cell>
          <cell r="B505" t="str">
            <v>128680-*</v>
          </cell>
          <cell r="D505">
            <v>136000</v>
          </cell>
          <cell r="E505" t="str">
            <v>PH068</v>
          </cell>
          <cell r="G505" t="str">
            <v>REC/PAY - UPS NORTH CAROLINA</v>
          </cell>
        </row>
        <row r="506">
          <cell r="A506" t="str">
            <v>128690</v>
          </cell>
          <cell r="B506" t="str">
            <v>128690-*</v>
          </cell>
          <cell r="D506">
            <v>136000</v>
          </cell>
          <cell r="E506" t="str">
            <v>HC069</v>
          </cell>
          <cell r="G506" t="str">
            <v>REC/PAY - U HOME CARE - ATLANTA</v>
          </cell>
        </row>
        <row r="507">
          <cell r="A507" t="str">
            <v>128700</v>
          </cell>
          <cell r="B507" t="str">
            <v>128700-*</v>
          </cell>
          <cell r="D507">
            <v>136000</v>
          </cell>
          <cell r="E507" t="str">
            <v>HC070</v>
          </cell>
          <cell r="G507" t="str">
            <v>REC/PAY - UHC - HOME OFFICE</v>
          </cell>
        </row>
        <row r="508">
          <cell r="A508" t="str">
            <v>128701</v>
          </cell>
          <cell r="B508" t="str">
            <v>128701-*</v>
          </cell>
          <cell r="D508">
            <v>136000</v>
          </cell>
          <cell r="E508" t="str">
            <v>RH701</v>
          </cell>
          <cell r="G508" t="str">
            <v>REC/PAY - UNITED REHAB ALBANY HC</v>
          </cell>
        </row>
        <row r="509">
          <cell r="A509" t="str">
            <v>128702</v>
          </cell>
          <cell r="B509" t="str">
            <v>128702-*</v>
          </cell>
          <cell r="D509">
            <v>136000</v>
          </cell>
          <cell r="E509" t="str">
            <v>RH702</v>
          </cell>
          <cell r="G509" t="str">
            <v>REC/PAY - UNITED REHAB ASHBURN HC</v>
          </cell>
        </row>
        <row r="510">
          <cell r="A510" t="str">
            <v>128703</v>
          </cell>
          <cell r="B510" t="str">
            <v>128703-*</v>
          </cell>
          <cell r="D510">
            <v>136000</v>
          </cell>
          <cell r="E510" t="str">
            <v>RH703</v>
          </cell>
          <cell r="G510" t="str">
            <v>REC/PAY - UNITED REHAB ASHTON WOODS</v>
          </cell>
        </row>
        <row r="511">
          <cell r="A511" t="str">
            <v>128704</v>
          </cell>
          <cell r="B511" t="str">
            <v>128704-*</v>
          </cell>
          <cell r="D511">
            <v>136000</v>
          </cell>
          <cell r="E511" t="str">
            <v>RH704</v>
          </cell>
          <cell r="G511" t="str">
            <v>REC/PAY - UNITED REHAB ATHENS HEALTH &amp; REHAB</v>
          </cell>
        </row>
        <row r="512">
          <cell r="A512" t="str">
            <v>128705</v>
          </cell>
          <cell r="B512" t="str">
            <v>128705-*</v>
          </cell>
          <cell r="D512">
            <v>136000</v>
          </cell>
          <cell r="E512" t="str">
            <v>RH705</v>
          </cell>
          <cell r="G512" t="str">
            <v>REC/PAY - UNITED REHAB ATHENS HERITAGE</v>
          </cell>
        </row>
        <row r="513">
          <cell r="A513" t="str">
            <v>128706</v>
          </cell>
          <cell r="B513" t="str">
            <v>128706-*</v>
          </cell>
          <cell r="D513">
            <v>136000</v>
          </cell>
          <cell r="E513" t="str">
            <v>RH706</v>
          </cell>
          <cell r="G513" t="str">
            <v>REC/PAY - UNITED REHAB AUGUSTA HILLS</v>
          </cell>
        </row>
        <row r="514">
          <cell r="A514" t="str">
            <v>128707</v>
          </cell>
          <cell r="B514" t="str">
            <v>128707-*</v>
          </cell>
          <cell r="D514">
            <v>136000</v>
          </cell>
          <cell r="E514" t="str">
            <v>RH707</v>
          </cell>
          <cell r="G514" t="str">
            <v>REC/PAY - UNITED REHAB AUSTELL</v>
          </cell>
        </row>
        <row r="515">
          <cell r="A515" t="str">
            <v>128708</v>
          </cell>
          <cell r="B515" t="str">
            <v>128708-*</v>
          </cell>
          <cell r="D515">
            <v>136000</v>
          </cell>
          <cell r="E515" t="str">
            <v>RH708</v>
          </cell>
          <cell r="G515" t="str">
            <v>REC/PAY - UNITED REHAB BROWNWOOD NURSING HOME</v>
          </cell>
        </row>
        <row r="516">
          <cell r="A516" t="str">
            <v>128709</v>
          </cell>
          <cell r="B516" t="str">
            <v>128709-*</v>
          </cell>
          <cell r="D516">
            <v>136000</v>
          </cell>
          <cell r="E516" t="str">
            <v>RH709</v>
          </cell>
          <cell r="G516" t="str">
            <v>REC/PAY - UNITED REHAB CAROLINA HEALTH &amp; REHAB</v>
          </cell>
        </row>
        <row r="517">
          <cell r="A517" t="str">
            <v>128710</v>
          </cell>
          <cell r="B517" t="str">
            <v>128710-*</v>
          </cell>
          <cell r="D517">
            <v>136000</v>
          </cell>
          <cell r="E517" t="str">
            <v>SN071</v>
          </cell>
          <cell r="G517" t="str">
            <v xml:space="preserve">REC/PAY - DILLON </v>
          </cell>
        </row>
        <row r="518">
          <cell r="A518" t="str">
            <v>128711</v>
          </cell>
          <cell r="B518" t="str">
            <v>128711-*</v>
          </cell>
          <cell r="D518">
            <v>136000</v>
          </cell>
          <cell r="E518" t="str">
            <v>RH711</v>
          </cell>
          <cell r="G518" t="str">
            <v>REC/PAY - UNITED REHAB CRESTWOOD NURSING HOME</v>
          </cell>
        </row>
        <row r="519">
          <cell r="A519" t="str">
            <v>128712</v>
          </cell>
          <cell r="B519" t="str">
            <v>128712-*</v>
          </cell>
          <cell r="D519">
            <v>136000</v>
          </cell>
          <cell r="E519" t="str">
            <v>RH712</v>
          </cell>
          <cell r="G519" t="str">
            <v>REC/PAY - UNITED REHAB THE PINES</v>
          </cell>
        </row>
        <row r="520">
          <cell r="A520" t="str">
            <v>128713</v>
          </cell>
          <cell r="B520" t="str">
            <v>128713-*</v>
          </cell>
          <cell r="D520">
            <v>136000</v>
          </cell>
          <cell r="E520" t="str">
            <v>RH713</v>
          </cell>
          <cell r="G520" t="str">
            <v>REC/PAY - UNITED REHAB DOGWOOD</v>
          </cell>
        </row>
        <row r="521">
          <cell r="A521" t="str">
            <v>128714</v>
          </cell>
          <cell r="B521" t="str">
            <v>128714-*</v>
          </cell>
          <cell r="D521">
            <v>136000</v>
          </cell>
          <cell r="E521" t="str">
            <v>RH714</v>
          </cell>
          <cell r="G521" t="str">
            <v>REC/PAY - UNITED REHAB FARMVILLE</v>
          </cell>
        </row>
        <row r="522">
          <cell r="A522" t="str">
            <v>128715</v>
          </cell>
          <cell r="B522" t="str">
            <v>128715-*</v>
          </cell>
          <cell r="D522">
            <v>136000</v>
          </cell>
          <cell r="E522" t="str">
            <v>RH715</v>
          </cell>
          <cell r="G522" t="str">
            <v>REC/PAY - UNITED REHAB FORSYTH</v>
          </cell>
        </row>
        <row r="523">
          <cell r="A523" t="str">
            <v>128716</v>
          </cell>
          <cell r="B523" t="str">
            <v>128716-*</v>
          </cell>
          <cell r="D523">
            <v>136000</v>
          </cell>
          <cell r="E523" t="str">
            <v>RH716</v>
          </cell>
          <cell r="G523" t="str">
            <v>REC/PAY - UNITED REHAB GRANDVIEW</v>
          </cell>
        </row>
        <row r="524">
          <cell r="A524" t="str">
            <v>128717</v>
          </cell>
          <cell r="B524" t="str">
            <v>128717-*</v>
          </cell>
          <cell r="D524">
            <v>136000</v>
          </cell>
          <cell r="E524" t="str">
            <v>RH717</v>
          </cell>
          <cell r="G524" t="str">
            <v>REC/PAY - UNITED REHAB HERITAGE HOUSE</v>
          </cell>
        </row>
        <row r="525">
          <cell r="A525" t="str">
            <v>128718</v>
          </cell>
          <cell r="B525" t="str">
            <v>128718-*</v>
          </cell>
          <cell r="D525">
            <v>136000</v>
          </cell>
          <cell r="E525" t="str">
            <v>RH718</v>
          </cell>
          <cell r="G525" t="str">
            <v>REC/PAY - UNITED REHAB HIGH POINT</v>
          </cell>
        </row>
        <row r="526">
          <cell r="A526" t="str">
            <v>128719</v>
          </cell>
          <cell r="B526" t="str">
            <v>128719-*</v>
          </cell>
          <cell r="D526">
            <v>136000</v>
          </cell>
          <cell r="E526" t="str">
            <v>RH719</v>
          </cell>
          <cell r="G526" t="str">
            <v>REC/PAY - UNITED REHAB HILL TOP</v>
          </cell>
        </row>
        <row r="527">
          <cell r="A527" t="str">
            <v>128720</v>
          </cell>
          <cell r="B527" t="str">
            <v>128720-*</v>
          </cell>
          <cell r="D527">
            <v>136000</v>
          </cell>
          <cell r="E527" t="str">
            <v>HS072</v>
          </cell>
          <cell r="G527" t="str">
            <v>REC/PAY-HOSPICE MACON</v>
          </cell>
        </row>
        <row r="528">
          <cell r="A528" t="str">
            <v>128721</v>
          </cell>
          <cell r="B528" t="str">
            <v>128721-*</v>
          </cell>
          <cell r="D528">
            <v>136000</v>
          </cell>
          <cell r="E528" t="str">
            <v>RH721</v>
          </cell>
          <cell r="G528" t="str">
            <v>REC/PAY - UNITED REHAB HOLLY HILL NURSING HOME</v>
          </cell>
        </row>
        <row r="529">
          <cell r="A529" t="str">
            <v>128722</v>
          </cell>
          <cell r="B529" t="str">
            <v>128722-*</v>
          </cell>
          <cell r="D529">
            <v>136000</v>
          </cell>
          <cell r="E529" t="str">
            <v>RH722</v>
          </cell>
          <cell r="G529" t="str">
            <v>REC/PAY - UNITED REHAB IVY HILL</v>
          </cell>
        </row>
        <row r="530">
          <cell r="A530" t="str">
            <v>128723</v>
          </cell>
          <cell r="B530" t="str">
            <v>128723-*</v>
          </cell>
          <cell r="D530">
            <v>136000</v>
          </cell>
          <cell r="E530" t="str">
            <v>RH723</v>
          </cell>
          <cell r="G530" t="str">
            <v>REC/PAY - UNITED REHAB LAKEHAVEN NURSING HOME</v>
          </cell>
        </row>
        <row r="531">
          <cell r="A531" t="str">
            <v>128724</v>
          </cell>
          <cell r="B531" t="str">
            <v>128724-*</v>
          </cell>
          <cell r="D531">
            <v>136000</v>
          </cell>
          <cell r="E531" t="str">
            <v>RH724</v>
          </cell>
          <cell r="G531" t="str">
            <v>REC/PAY - UNITED REHAB LILBURN</v>
          </cell>
        </row>
        <row r="532">
          <cell r="A532" t="str">
            <v>128725</v>
          </cell>
          <cell r="B532" t="str">
            <v>128725-*</v>
          </cell>
          <cell r="D532">
            <v>136000</v>
          </cell>
          <cell r="E532" t="str">
            <v>RH725</v>
          </cell>
          <cell r="G532" t="str">
            <v>REC/PAY - UNITED REHAB LIMESTONE</v>
          </cell>
        </row>
        <row r="533">
          <cell r="A533" t="str">
            <v>128726</v>
          </cell>
          <cell r="B533" t="str">
            <v>128726-*</v>
          </cell>
          <cell r="D533">
            <v>136000</v>
          </cell>
          <cell r="E533" t="str">
            <v>RH726</v>
          </cell>
          <cell r="G533" t="str">
            <v>REC/PAY - UNITED REHAB NCVA SALISBURY</v>
          </cell>
        </row>
        <row r="534">
          <cell r="A534" t="str">
            <v>128727</v>
          </cell>
          <cell r="B534" t="str">
            <v>128727-*</v>
          </cell>
          <cell r="D534">
            <v>136000</v>
          </cell>
          <cell r="E534" t="str">
            <v>RH727</v>
          </cell>
          <cell r="G534" t="str">
            <v>REC/PAY - UNITED REHAB NEW BERN HEALTHCARE</v>
          </cell>
        </row>
        <row r="535">
          <cell r="A535" t="str">
            <v>128728</v>
          </cell>
          <cell r="B535" t="str">
            <v>128728-*</v>
          </cell>
          <cell r="D535">
            <v>136000</v>
          </cell>
          <cell r="E535" t="str">
            <v>RH728</v>
          </cell>
          <cell r="G535" t="str">
            <v>REC/PAY - UNITED REHAB OAK MOUNTAIN</v>
          </cell>
        </row>
        <row r="536">
          <cell r="A536" t="str">
            <v>128729</v>
          </cell>
          <cell r="B536" t="str">
            <v>128729-*</v>
          </cell>
          <cell r="D536">
            <v>136000</v>
          </cell>
          <cell r="E536" t="str">
            <v>RH729</v>
          </cell>
          <cell r="G536" t="str">
            <v>REC/PAY - UNITED REHAB OSCEOLA NURSING HOME</v>
          </cell>
        </row>
        <row r="537">
          <cell r="A537" t="str">
            <v>128730</v>
          </cell>
          <cell r="B537" t="str">
            <v>128730-*</v>
          </cell>
          <cell r="D537">
            <v>136000</v>
          </cell>
          <cell r="E537" t="str">
            <v>HS073</v>
          </cell>
          <cell r="G537" t="str">
            <v>REC/PAY-HOSPICE VALDOSTA</v>
          </cell>
        </row>
        <row r="538">
          <cell r="A538" t="str">
            <v>128731</v>
          </cell>
          <cell r="B538" t="str">
            <v>128731-*</v>
          </cell>
          <cell r="D538">
            <v>136000</v>
          </cell>
          <cell r="E538" t="str">
            <v>RH731</v>
          </cell>
          <cell r="G538" t="str">
            <v>REC/PAY - UNITED REHAB PALMYRA NURSING HOME</v>
          </cell>
        </row>
        <row r="539">
          <cell r="A539" t="str">
            <v>128732</v>
          </cell>
          <cell r="B539" t="str">
            <v>128732-*</v>
          </cell>
          <cell r="D539">
            <v>136000</v>
          </cell>
          <cell r="E539" t="str">
            <v>RH732</v>
          </cell>
          <cell r="G539" t="str">
            <v>REC/PAY - UNITED REHAB RIDGEWAY</v>
          </cell>
        </row>
        <row r="540">
          <cell r="A540" t="str">
            <v>128733</v>
          </cell>
          <cell r="B540" t="str">
            <v>128733-*</v>
          </cell>
          <cell r="D540">
            <v>136000</v>
          </cell>
          <cell r="E540" t="str">
            <v>RH733</v>
          </cell>
          <cell r="G540" t="str">
            <v>REC/PAY - UNITED REHAB ROCK HILL</v>
          </cell>
        </row>
        <row r="541">
          <cell r="A541" t="str">
            <v>128734</v>
          </cell>
          <cell r="B541" t="str">
            <v>128734-*</v>
          </cell>
          <cell r="D541">
            <v>136000</v>
          </cell>
          <cell r="E541" t="str">
            <v>RH734</v>
          </cell>
          <cell r="G541" t="str">
            <v>REC/PAY - UNITED REHAB SCENIC VIEW</v>
          </cell>
        </row>
        <row r="542">
          <cell r="A542" t="str">
            <v>128735</v>
          </cell>
          <cell r="B542" t="str">
            <v>128735-*</v>
          </cell>
          <cell r="D542">
            <v>136000</v>
          </cell>
          <cell r="E542" t="str">
            <v>RH735</v>
          </cell>
          <cell r="G542" t="str">
            <v>REC/PAY - UNITED REHAB SPALDING</v>
          </cell>
        </row>
        <row r="543">
          <cell r="A543" t="str">
            <v>128736</v>
          </cell>
          <cell r="B543" t="str">
            <v>128736-*</v>
          </cell>
          <cell r="D543">
            <v>136000</v>
          </cell>
          <cell r="E543" t="str">
            <v>RH736</v>
          </cell>
          <cell r="G543" t="str">
            <v>REC/PAY - UNITED REHAB SPRING VALLEY</v>
          </cell>
        </row>
        <row r="544">
          <cell r="A544" t="str">
            <v>128737</v>
          </cell>
          <cell r="B544" t="str">
            <v>128737-*</v>
          </cell>
          <cell r="D544">
            <v>136000</v>
          </cell>
          <cell r="E544" t="str">
            <v>RH737</v>
          </cell>
          <cell r="G544" t="str">
            <v>REC/PAY - UNITED REHAB SUNRISE NURSING HOME</v>
          </cell>
        </row>
        <row r="545">
          <cell r="A545" t="str">
            <v>128738</v>
          </cell>
          <cell r="B545" t="str">
            <v>128738-*</v>
          </cell>
          <cell r="D545">
            <v>136000</v>
          </cell>
          <cell r="E545" t="str">
            <v>RH738</v>
          </cell>
          <cell r="G545" t="str">
            <v>REC/PAY - UNITED REHAB SYLVESTER HEALTH CARE</v>
          </cell>
        </row>
        <row r="546">
          <cell r="A546" t="str">
            <v>128739</v>
          </cell>
          <cell r="B546" t="str">
            <v>128739-*</v>
          </cell>
          <cell r="D546">
            <v>136000</v>
          </cell>
          <cell r="E546" t="str">
            <v>RH739</v>
          </cell>
          <cell r="G546" t="str">
            <v>REC/PAY - UNITED REHAB TIFT HEALTH CARE</v>
          </cell>
        </row>
        <row r="547">
          <cell r="A547" t="str">
            <v>128740</v>
          </cell>
          <cell r="B547" t="str">
            <v>128740-*</v>
          </cell>
          <cell r="D547">
            <v>136000</v>
          </cell>
          <cell r="E547" t="str">
            <v>HS074</v>
          </cell>
          <cell r="G547" t="str">
            <v>REC/PAY - HOSPICE - CALHOUN</v>
          </cell>
        </row>
        <row r="548">
          <cell r="A548" t="str">
            <v>128741</v>
          </cell>
          <cell r="B548" t="str">
            <v>128741-*</v>
          </cell>
          <cell r="D548">
            <v>136000</v>
          </cell>
          <cell r="E548" t="str">
            <v>RH741</v>
          </cell>
          <cell r="G548" t="str">
            <v>REC/PAY - UNITED REHAB TOCCOA NURSING CENTER</v>
          </cell>
        </row>
        <row r="549">
          <cell r="A549" t="str">
            <v>128742</v>
          </cell>
          <cell r="B549" t="str">
            <v>128742-*</v>
          </cell>
          <cell r="D549">
            <v>136000</v>
          </cell>
          <cell r="E549" t="str">
            <v>RH742</v>
          </cell>
          <cell r="G549" t="str">
            <v>REC/PAY - UNITED REHAB TWO RIVERS HEALTH CARE</v>
          </cell>
        </row>
        <row r="550">
          <cell r="A550" t="str">
            <v>128743</v>
          </cell>
          <cell r="B550" t="str">
            <v>128743-*</v>
          </cell>
          <cell r="D550">
            <v>136000</v>
          </cell>
          <cell r="E550" t="str">
            <v>RH743</v>
          </cell>
          <cell r="G550" t="str">
            <v>REC/PAY - UNITED REHAB WILKES</v>
          </cell>
        </row>
        <row r="551">
          <cell r="A551" t="str">
            <v>128744</v>
          </cell>
          <cell r="B551" t="str">
            <v>128744-*</v>
          </cell>
          <cell r="D551">
            <v>136000</v>
          </cell>
          <cell r="E551" t="str">
            <v>RH744</v>
          </cell>
          <cell r="G551" t="str">
            <v>REC/PAY - UNITED REHAB SANTA ROSA</v>
          </cell>
        </row>
        <row r="552">
          <cell r="A552" t="str">
            <v>128745</v>
          </cell>
          <cell r="B552" t="str">
            <v>128745-*</v>
          </cell>
          <cell r="D552">
            <v>136000</v>
          </cell>
          <cell r="E552" t="str">
            <v>RH745</v>
          </cell>
          <cell r="G552" t="str">
            <v>REC/PAY - UNITED REHAB MAGNOLIA MANOR</v>
          </cell>
        </row>
        <row r="553">
          <cell r="A553" t="str">
            <v>128746</v>
          </cell>
          <cell r="B553" t="str">
            <v>128746-*</v>
          </cell>
          <cell r="D553">
            <v>136000</v>
          </cell>
          <cell r="E553" t="str">
            <v>RH746</v>
          </cell>
          <cell r="G553" t="str">
            <v>REC/PAY - UNITED REHAB OLD CAPITAL</v>
          </cell>
        </row>
        <row r="554">
          <cell r="A554" t="str">
            <v>128747</v>
          </cell>
          <cell r="B554" t="str">
            <v>128747-*</v>
          </cell>
          <cell r="D554">
            <v>136000</v>
          </cell>
          <cell r="E554" t="str">
            <v>RH747</v>
          </cell>
          <cell r="G554" t="str">
            <v>REC/PAY - UNITED REHAB BLUE RIDGE</v>
          </cell>
        </row>
        <row r="555">
          <cell r="A555" t="str">
            <v>128748</v>
          </cell>
          <cell r="B555" t="str">
            <v>128748-*</v>
          </cell>
          <cell r="D555">
            <v>136000</v>
          </cell>
          <cell r="E555" t="str">
            <v>RH748</v>
          </cell>
          <cell r="G555" t="str">
            <v>REC/PAY - UNITED REHAB ALVISTA</v>
          </cell>
        </row>
        <row r="556">
          <cell r="A556" t="str">
            <v>128749</v>
          </cell>
          <cell r="B556" t="str">
            <v>128749-*</v>
          </cell>
          <cell r="D556">
            <v>136000</v>
          </cell>
          <cell r="E556" t="str">
            <v>RH749</v>
          </cell>
          <cell r="G556" t="str">
            <v>REC/PAY - UNITED REHAB-FT. OGLETHORPE</v>
          </cell>
        </row>
        <row r="557">
          <cell r="A557" t="str">
            <v>128750</v>
          </cell>
          <cell r="B557" t="str">
            <v>128750-*</v>
          </cell>
          <cell r="D557">
            <v>136000</v>
          </cell>
          <cell r="E557" t="str">
            <v>HS075</v>
          </cell>
          <cell r="G557" t="str">
            <v>REC/PAY - HOSPICE - COMMERCE</v>
          </cell>
        </row>
        <row r="558">
          <cell r="A558" t="str">
            <v>128751</v>
          </cell>
          <cell r="B558" t="str">
            <v>128751-*</v>
          </cell>
          <cell r="D558">
            <v>136000</v>
          </cell>
          <cell r="E558" t="str">
            <v>RH751</v>
          </cell>
          <cell r="G558" t="str">
            <v>REC/PAY - UNITED REHAB -LAFAYETTE</v>
          </cell>
        </row>
        <row r="559">
          <cell r="A559" t="str">
            <v>128752</v>
          </cell>
          <cell r="B559" t="str">
            <v>128752-*</v>
          </cell>
          <cell r="D559">
            <v>136000</v>
          </cell>
          <cell r="E559" t="str">
            <v>RH752</v>
          </cell>
          <cell r="G559" t="str">
            <v>REC/PAY - UNITED REHAB -MOUNTAIN</v>
          </cell>
        </row>
        <row r="560">
          <cell r="A560" t="str">
            <v>128753</v>
          </cell>
          <cell r="B560" t="str">
            <v>128753-*</v>
          </cell>
          <cell r="D560">
            <v>136000</v>
          </cell>
          <cell r="E560" t="str">
            <v>RH753</v>
          </cell>
          <cell r="G560" t="str">
            <v>REC/PAY - UNITED REHAB -SHEPHERD HILLS</v>
          </cell>
        </row>
        <row r="561">
          <cell r="A561" t="str">
            <v>128754</v>
          </cell>
          <cell r="B561" t="str">
            <v>128754-*</v>
          </cell>
          <cell r="D561">
            <v>136000</v>
          </cell>
          <cell r="E561" t="str">
            <v>RH754</v>
          </cell>
          <cell r="G561" t="str">
            <v>REC/PAY - HOSPICE - UNITED REHAB</v>
          </cell>
        </row>
        <row r="562">
          <cell r="A562" t="str">
            <v>128755</v>
          </cell>
          <cell r="B562" t="str">
            <v>128755-*</v>
          </cell>
          <cell r="D562">
            <v>136000</v>
          </cell>
          <cell r="E562" t="str">
            <v>RH755</v>
          </cell>
          <cell r="G562" t="str">
            <v>REC/PAY -UNITED REHAB -IMPERIAL</v>
          </cell>
        </row>
        <row r="563">
          <cell r="A563" t="str">
            <v>128756</v>
          </cell>
          <cell r="B563" t="str">
            <v>128756-*</v>
          </cell>
          <cell r="D563">
            <v>136000</v>
          </cell>
          <cell r="E563" t="str">
            <v>RH756</v>
          </cell>
          <cell r="G563" t="str">
            <v>REC/PAY -UNITED REHAB -PEAKE</v>
          </cell>
        </row>
        <row r="564">
          <cell r="A564" t="str">
            <v>128757</v>
          </cell>
          <cell r="B564" t="str">
            <v>128757-*</v>
          </cell>
          <cell r="D564">
            <v>136000</v>
          </cell>
          <cell r="E564" t="str">
            <v>RH757</v>
          </cell>
          <cell r="G564" t="str">
            <v>REC/PAY -UNITED REHAB -NORTH MACON</v>
          </cell>
        </row>
        <row r="565">
          <cell r="A565" t="str">
            <v>128758</v>
          </cell>
          <cell r="B565" t="str">
            <v>128758-*</v>
          </cell>
          <cell r="D565">
            <v>136000</v>
          </cell>
          <cell r="E565" t="str">
            <v>RH758</v>
          </cell>
          <cell r="G565" t="str">
            <v>REC/PAY -UNITED REHAB -TOWN CENTER</v>
          </cell>
        </row>
        <row r="566">
          <cell r="A566" t="str">
            <v>128759</v>
          </cell>
          <cell r="B566" t="str">
            <v>128759-*</v>
          </cell>
          <cell r="D566">
            <v>136000</v>
          </cell>
          <cell r="E566" t="str">
            <v>RH759</v>
          </cell>
          <cell r="G566" t="str">
            <v>REC/PAY - UNITED REHAB</v>
          </cell>
        </row>
        <row r="567">
          <cell r="A567" t="str">
            <v>128760</v>
          </cell>
          <cell r="B567" t="str">
            <v>128760-*</v>
          </cell>
          <cell r="D567">
            <v>136000</v>
          </cell>
          <cell r="E567" t="str">
            <v>HS076</v>
          </cell>
          <cell r="G567" t="str">
            <v>REC/PAY - HOSPICE - HOME</v>
          </cell>
        </row>
        <row r="568">
          <cell r="A568" t="str">
            <v>128761</v>
          </cell>
          <cell r="B568" t="str">
            <v>128761-*</v>
          </cell>
          <cell r="D568">
            <v>136000</v>
          </cell>
          <cell r="E568" t="str">
            <v>RH761</v>
          </cell>
          <cell r="G568" t="str">
            <v>REC/PAY - UNITED REHAB -HERITAGE PARK</v>
          </cell>
        </row>
        <row r="569">
          <cell r="A569" t="str">
            <v>128762</v>
          </cell>
          <cell r="B569" t="str">
            <v>128762-*</v>
          </cell>
          <cell r="D569">
            <v>136000</v>
          </cell>
          <cell r="E569" t="str">
            <v>RH762</v>
          </cell>
          <cell r="G569" t="str">
            <v>REC/PAY - UNITED REHAB -NCVA FAYETTEVILLE</v>
          </cell>
        </row>
        <row r="570">
          <cell r="A570" t="str">
            <v>128763</v>
          </cell>
          <cell r="B570" t="str">
            <v>128763-*</v>
          </cell>
          <cell r="D570">
            <v>136000</v>
          </cell>
          <cell r="E570" t="str">
            <v>RH763</v>
          </cell>
          <cell r="G570" t="str">
            <v>REC/PAY - UNITED REHAB -OAKS OF CAROLINA</v>
          </cell>
        </row>
        <row r="571">
          <cell r="A571" t="str">
            <v>128770</v>
          </cell>
          <cell r="B571" t="str">
            <v>128770-*</v>
          </cell>
          <cell r="D571">
            <v>136000</v>
          </cell>
          <cell r="E571" t="str">
            <v>HS077</v>
          </cell>
          <cell r="G571" t="str">
            <v>REC/PAY - HOSPICE - AUGUSTA</v>
          </cell>
        </row>
        <row r="572">
          <cell r="A572" t="str">
            <v>128780</v>
          </cell>
          <cell r="B572" t="str">
            <v>128780-*</v>
          </cell>
          <cell r="D572">
            <v>136000</v>
          </cell>
          <cell r="E572" t="str">
            <v>HS078</v>
          </cell>
          <cell r="G572" t="str">
            <v>REC/PAY - HOSPICE - PEACHTREE</v>
          </cell>
        </row>
        <row r="573">
          <cell r="A573" t="str">
            <v>128790</v>
          </cell>
          <cell r="B573" t="str">
            <v>128790-*</v>
          </cell>
          <cell r="D573">
            <v>136000</v>
          </cell>
          <cell r="E573" t="str">
            <v>HS079</v>
          </cell>
          <cell r="G573" t="str">
            <v>REC/PAY - HOSPICE - SWAINSBORO</v>
          </cell>
        </row>
        <row r="574">
          <cell r="A574" t="str">
            <v>128800</v>
          </cell>
          <cell r="B574" t="str">
            <v>128800-*</v>
          </cell>
          <cell r="D574">
            <v>136000</v>
          </cell>
          <cell r="E574" t="str">
            <v>MG080</v>
          </cell>
          <cell r="G574" t="str">
            <v>REC/PAY - UNITED CLINICAL</v>
          </cell>
        </row>
        <row r="575">
          <cell r="A575" t="str">
            <v>128810</v>
          </cell>
          <cell r="B575" t="str">
            <v>128810-*</v>
          </cell>
          <cell r="D575">
            <v>136000</v>
          </cell>
          <cell r="E575" t="str">
            <v>HC081</v>
          </cell>
          <cell r="G575" t="str">
            <v>REC/PAY - UNITED INSTITUT-ATL</v>
          </cell>
        </row>
        <row r="576">
          <cell r="A576" t="str">
            <v>128820</v>
          </cell>
          <cell r="B576" t="str">
            <v>128820-*</v>
          </cell>
          <cell r="D576">
            <v>136000</v>
          </cell>
          <cell r="E576" t="str">
            <v>SN082</v>
          </cell>
          <cell r="G576" t="str">
            <v>REC/PAY - ASHTON WOODS</v>
          </cell>
        </row>
        <row r="577">
          <cell r="A577" t="str">
            <v>128830</v>
          </cell>
          <cell r="B577" t="str">
            <v>128830-*</v>
          </cell>
          <cell r="D577">
            <v>136000</v>
          </cell>
          <cell r="E577" t="str">
            <v>HC083</v>
          </cell>
          <cell r="G577" t="str">
            <v>REC/PAY - HOME CARE COBB</v>
          </cell>
        </row>
        <row r="578">
          <cell r="A578" t="str">
            <v>128840</v>
          </cell>
          <cell r="B578" t="str">
            <v>128840-*</v>
          </cell>
          <cell r="D578">
            <v>136000</v>
          </cell>
          <cell r="E578" t="str">
            <v>SN084</v>
          </cell>
          <cell r="G578" t="str">
            <v>REC/PAY - UNITED FOOD &amp; LINEN</v>
          </cell>
        </row>
        <row r="579">
          <cell r="A579" t="str">
            <v>128850</v>
          </cell>
          <cell r="B579" t="str">
            <v>128850-*</v>
          </cell>
          <cell r="D579">
            <v>136000</v>
          </cell>
          <cell r="E579" t="str">
            <v>HC085</v>
          </cell>
          <cell r="G579" t="str">
            <v>REC/PAY - LILBURN HC PROPERTIES</v>
          </cell>
        </row>
        <row r="580">
          <cell r="A580" t="str">
            <v>128860</v>
          </cell>
          <cell r="B580" t="str">
            <v>128860-*</v>
          </cell>
          <cell r="D580">
            <v>136000</v>
          </cell>
          <cell r="E580" t="str">
            <v>SN086</v>
          </cell>
          <cell r="G580" t="str">
            <v>REC/PAY - HOSPICE - ROCK HILL</v>
          </cell>
        </row>
        <row r="581">
          <cell r="A581" t="str">
            <v>128870</v>
          </cell>
          <cell r="B581" t="str">
            <v>128870-*</v>
          </cell>
          <cell r="D581">
            <v>136000</v>
          </cell>
          <cell r="E581" t="str">
            <v>HS087</v>
          </cell>
          <cell r="G581" t="str">
            <v>REC/PAY - HOSPICE - CORDELE</v>
          </cell>
        </row>
        <row r="582">
          <cell r="A582" t="str">
            <v>128880</v>
          </cell>
          <cell r="B582" t="str">
            <v>128880-*</v>
          </cell>
          <cell r="D582">
            <v>136000</v>
          </cell>
          <cell r="E582" t="str">
            <v>SN088</v>
          </cell>
          <cell r="G582" t="str">
            <v>REC/PAY - MOUNTAIN HEALTHCARE</v>
          </cell>
        </row>
        <row r="583">
          <cell r="A583" t="str">
            <v>128890</v>
          </cell>
          <cell r="B583" t="str">
            <v>128890-*</v>
          </cell>
          <cell r="D583">
            <v>136000</v>
          </cell>
          <cell r="E583" t="str">
            <v>PP089</v>
          </cell>
          <cell r="G583" t="str">
            <v>REC/PAY MTN HEALTHCARE PROP</v>
          </cell>
        </row>
        <row r="584">
          <cell r="A584" t="str">
            <v>128900</v>
          </cell>
          <cell r="B584" t="str">
            <v>128900-*</v>
          </cell>
          <cell r="D584">
            <v>136000</v>
          </cell>
          <cell r="E584" t="str">
            <v>HS090</v>
          </cell>
          <cell r="G584" t="str">
            <v>RX REC/PAY</v>
          </cell>
        </row>
        <row r="585">
          <cell r="A585" t="str">
            <v>128907</v>
          </cell>
          <cell r="B585" t="str">
            <v>128907-*</v>
          </cell>
          <cell r="D585">
            <v>136000</v>
          </cell>
          <cell r="E585" t="str">
            <v>CL907</v>
          </cell>
          <cell r="G585" t="str">
            <v>REC/PAY - BAGWELL</v>
          </cell>
        </row>
        <row r="586">
          <cell r="A586" t="str">
            <v>128909</v>
          </cell>
          <cell r="B586" t="str">
            <v>128909-*</v>
          </cell>
          <cell r="D586">
            <v>136000</v>
          </cell>
          <cell r="E586" t="str">
            <v>CL909</v>
          </cell>
          <cell r="G586" t="str">
            <v>REC/PAY - CLINTON COVE</v>
          </cell>
        </row>
        <row r="587">
          <cell r="A587" t="str">
            <v>128910</v>
          </cell>
          <cell r="B587" t="str">
            <v>128910-*</v>
          </cell>
          <cell r="D587">
            <v>136000</v>
          </cell>
          <cell r="E587" t="str">
            <v>SN091</v>
          </cell>
          <cell r="G587" t="str">
            <v>REC/PAY - HERT AT TOWN CENTER</v>
          </cell>
        </row>
        <row r="588">
          <cell r="A588" t="str">
            <v>128920</v>
          </cell>
          <cell r="B588" t="str">
            <v>128920-*</v>
          </cell>
          <cell r="D588">
            <v>136000</v>
          </cell>
          <cell r="E588" t="str">
            <v>HC092</v>
          </cell>
          <cell r="G588" t="str">
            <v>REC/PAY - U HOME CARE - CLEVELAND</v>
          </cell>
        </row>
        <row r="589">
          <cell r="A589" t="str">
            <v>128929</v>
          </cell>
          <cell r="B589" t="str">
            <v>128929-*</v>
          </cell>
          <cell r="D589">
            <v>136000</v>
          </cell>
          <cell r="E589" t="str">
            <v>CL929</v>
          </cell>
          <cell r="G589" t="str">
            <v>REC/PAY - LAKESHORE</v>
          </cell>
        </row>
        <row r="590">
          <cell r="A590" t="str">
            <v>128930</v>
          </cell>
          <cell r="B590" t="str">
            <v>128930-*</v>
          </cell>
          <cell r="D590">
            <v>136000</v>
          </cell>
          <cell r="E590" t="str">
            <v>HS093</v>
          </cell>
          <cell r="G590" t="str">
            <v>RX REC/PAY - HOSPICE PEE DEE</v>
          </cell>
        </row>
        <row r="591">
          <cell r="A591" t="str">
            <v>128937</v>
          </cell>
          <cell r="B591" t="str">
            <v>128937-*</v>
          </cell>
          <cell r="D591">
            <v>136000</v>
          </cell>
          <cell r="E591" t="str">
            <v>VA937</v>
          </cell>
          <cell r="G591" t="str">
            <v>REC/PAY - NCVA BACKUP OLD CONTRACT</v>
          </cell>
        </row>
        <row r="592">
          <cell r="A592" t="str">
            <v>128940</v>
          </cell>
          <cell r="B592" t="str">
            <v>128940-*</v>
          </cell>
          <cell r="D592">
            <v>136000</v>
          </cell>
          <cell r="E592" t="str">
            <v>PP094</v>
          </cell>
          <cell r="G592" t="str">
            <v>REC/PAY - PRUITT TRAN, INC.</v>
          </cell>
        </row>
        <row r="593">
          <cell r="A593" t="str">
            <v>128948</v>
          </cell>
          <cell r="B593" t="str">
            <v>128948-*</v>
          </cell>
          <cell r="D593">
            <v>136000</v>
          </cell>
          <cell r="G593" t="str">
            <v>REC/PAY - UIP ATLANTA</v>
          </cell>
        </row>
        <row r="594">
          <cell r="A594" t="str">
            <v>128950</v>
          </cell>
          <cell r="B594" t="str">
            <v>128950-*</v>
          </cell>
          <cell r="D594">
            <v>136000</v>
          </cell>
          <cell r="E594" t="str">
            <v>MG095</v>
          </cell>
          <cell r="G594" t="str">
            <v>REC/PAY -RFC</v>
          </cell>
        </row>
        <row r="595">
          <cell r="A595" t="str">
            <v>128960</v>
          </cell>
          <cell r="B595" t="str">
            <v>128960-*</v>
          </cell>
          <cell r="D595">
            <v>136000</v>
          </cell>
          <cell r="E595" t="str">
            <v>SN096</v>
          </cell>
          <cell r="G595" t="str">
            <v>REC/PAY - OAK MTN VILLAGE</v>
          </cell>
        </row>
        <row r="596">
          <cell r="A596" t="str">
            <v>128965</v>
          </cell>
          <cell r="B596" t="str">
            <v>128965-*</v>
          </cell>
          <cell r="D596">
            <v>136000</v>
          </cell>
          <cell r="E596" t="str">
            <v>CL965</v>
          </cell>
          <cell r="G596" t="str">
            <v>REC/PAY - UNITED REHAB</v>
          </cell>
        </row>
        <row r="597">
          <cell r="A597" t="str">
            <v>128970</v>
          </cell>
          <cell r="B597" t="str">
            <v>128970-*</v>
          </cell>
          <cell r="D597">
            <v>136000</v>
          </cell>
          <cell r="E597" t="str">
            <v>SN097</v>
          </cell>
          <cell r="G597" t="str">
            <v>NOTE REC/PAY - OAK MTN AST LIV</v>
          </cell>
        </row>
        <row r="598">
          <cell r="A598" t="str">
            <v>128980</v>
          </cell>
          <cell r="B598" t="str">
            <v>128980-*</v>
          </cell>
          <cell r="D598">
            <v>136000</v>
          </cell>
          <cell r="E598" t="str">
            <v>PP098</v>
          </cell>
          <cell r="G598" t="str">
            <v>REC/PAY - TWO RIVERS PROP</v>
          </cell>
        </row>
        <row r="599">
          <cell r="A599" t="str">
            <v>128990</v>
          </cell>
          <cell r="B599" t="str">
            <v>128990-*</v>
          </cell>
          <cell r="D599">
            <v>136000</v>
          </cell>
          <cell r="E599" t="str">
            <v>SN099</v>
          </cell>
          <cell r="G599" t="str">
            <v xml:space="preserve">REC/PAY - TWO RIVERS </v>
          </cell>
        </row>
        <row r="600">
          <cell r="A600" t="str">
            <v>129000</v>
          </cell>
          <cell r="B600" t="str">
            <v>129000-*</v>
          </cell>
          <cell r="D600">
            <v>129000</v>
          </cell>
          <cell r="G600" t="str">
            <v>ALLOWANCE FOR BAD DEBTS</v>
          </cell>
        </row>
        <row r="601">
          <cell r="A601" t="str">
            <v>129030</v>
          </cell>
          <cell r="B601" t="str">
            <v>129030-*</v>
          </cell>
          <cell r="D601">
            <v>129000</v>
          </cell>
          <cell r="E601" t="str">
            <v>PP003</v>
          </cell>
          <cell r="G601" t="str">
            <v>ALLOW FOR DOUBT ACCTS P PROP</v>
          </cell>
        </row>
        <row r="602">
          <cell r="A602" t="str">
            <v>129040</v>
          </cell>
          <cell r="B602" t="str">
            <v>129040-*</v>
          </cell>
          <cell r="D602">
            <v>129000</v>
          </cell>
          <cell r="E602" t="str">
            <v>PH004</v>
          </cell>
          <cell r="G602" t="str">
            <v>ALLOW FOR BAD DEBTS-UPS</v>
          </cell>
        </row>
        <row r="603">
          <cell r="A603" t="str">
            <v>129050</v>
          </cell>
          <cell r="B603" t="str">
            <v>129050-*</v>
          </cell>
          <cell r="D603">
            <v>129000</v>
          </cell>
          <cell r="E603" t="str">
            <v>SN005</v>
          </cell>
          <cell r="G603" t="str">
            <v>ALLOW FOR DOUB ACCT-AUGUSTA H</v>
          </cell>
        </row>
        <row r="604">
          <cell r="A604" t="str">
            <v>129060</v>
          </cell>
          <cell r="B604" t="str">
            <v>129060-*</v>
          </cell>
          <cell r="D604">
            <v>129000</v>
          </cell>
          <cell r="E604" t="str">
            <v>SN006</v>
          </cell>
          <cell r="G604" t="str">
            <v>ALLOW FOR BAD DEBTS-ATHENS HER(54,035.00)</v>
          </cell>
        </row>
        <row r="605">
          <cell r="A605" t="str">
            <v>129070</v>
          </cell>
          <cell r="B605" t="str">
            <v>129070-*</v>
          </cell>
          <cell r="D605">
            <v>129000</v>
          </cell>
          <cell r="E605" t="str">
            <v>MS007</v>
          </cell>
          <cell r="G605" t="str">
            <v>ALLOW FOR BAD DEBTS-BAGWELL</v>
          </cell>
        </row>
        <row r="606">
          <cell r="A606" t="str">
            <v>129080</v>
          </cell>
          <cell r="B606" t="str">
            <v>129080-*</v>
          </cell>
          <cell r="D606">
            <v>129000</v>
          </cell>
          <cell r="E606" t="str">
            <v>SN008</v>
          </cell>
          <cell r="G606" t="str">
            <v>ALLOW FOR BAD DEBTS-CRESTWOOD</v>
          </cell>
        </row>
        <row r="607">
          <cell r="A607" t="str">
            <v>129090</v>
          </cell>
          <cell r="B607" t="str">
            <v>129090-*</v>
          </cell>
          <cell r="D607">
            <v>129000</v>
          </cell>
          <cell r="E607" t="str">
            <v>HS009</v>
          </cell>
          <cell r="G607" t="str">
            <v>ALLOW FOR BAD DEBTS-BEAUFORT H(1,860.23)</v>
          </cell>
        </row>
        <row r="608">
          <cell r="A608" t="str">
            <v>129100</v>
          </cell>
          <cell r="B608" t="str">
            <v>129100-*</v>
          </cell>
          <cell r="D608">
            <v>129000</v>
          </cell>
          <cell r="E608" t="str">
            <v>SN010</v>
          </cell>
          <cell r="G608" t="str">
            <v>ALLOW. FOR BAD DEBTS-FORSYTH</v>
          </cell>
        </row>
        <row r="609">
          <cell r="A609" t="str">
            <v>129110</v>
          </cell>
          <cell r="B609" t="str">
            <v>129110-*</v>
          </cell>
          <cell r="D609">
            <v>129000</v>
          </cell>
          <cell r="E609" t="str">
            <v>SN011</v>
          </cell>
          <cell r="G609" t="str">
            <v>ALLOW. FOR BAD DEBTS-AUSTELL</v>
          </cell>
        </row>
        <row r="610">
          <cell r="A610" t="str">
            <v>129120</v>
          </cell>
          <cell r="B610" t="str">
            <v>129120-*</v>
          </cell>
          <cell r="D610">
            <v>129000</v>
          </cell>
          <cell r="E610" t="str">
            <v>SN012</v>
          </cell>
          <cell r="G610" t="str">
            <v>ALLOW. FOR BAD DEBTS-FT. O</v>
          </cell>
        </row>
        <row r="611">
          <cell r="A611" t="str">
            <v>129130</v>
          </cell>
          <cell r="B611" t="str">
            <v>129130-*</v>
          </cell>
          <cell r="D611">
            <v>129000</v>
          </cell>
          <cell r="E611" t="str">
            <v>SN013</v>
          </cell>
          <cell r="G611" t="str">
            <v>ALLOW FOR BAD DEBTS-BLUE RIDGE(74,503.83)</v>
          </cell>
        </row>
        <row r="612">
          <cell r="A612" t="str">
            <v>129140</v>
          </cell>
          <cell r="B612" t="str">
            <v>129140-*</v>
          </cell>
          <cell r="D612">
            <v>129000</v>
          </cell>
          <cell r="E612" t="str">
            <v>SN014</v>
          </cell>
          <cell r="G612" t="str">
            <v>ALLOW FOR BAD DEBTS-HER. HOUSE(24,809.76)</v>
          </cell>
        </row>
        <row r="613">
          <cell r="A613" t="str">
            <v>129150</v>
          </cell>
          <cell r="B613" t="str">
            <v>129150-*</v>
          </cell>
          <cell r="D613">
            <v>129000</v>
          </cell>
          <cell r="E613" t="str">
            <v>SN015</v>
          </cell>
          <cell r="G613" t="str">
            <v>ALLOW FOR BAD DEBTS-HILTON HEA0.00</v>
          </cell>
        </row>
        <row r="614">
          <cell r="A614" t="str">
            <v>129160</v>
          </cell>
          <cell r="B614" t="str">
            <v>129160-*</v>
          </cell>
          <cell r="D614">
            <v>129000</v>
          </cell>
          <cell r="E614" t="str">
            <v>SN016</v>
          </cell>
          <cell r="G614" t="str">
            <v>ALLOW FOR BAD DEBTS-HILLTOP</v>
          </cell>
        </row>
        <row r="615">
          <cell r="A615" t="str">
            <v>129170</v>
          </cell>
          <cell r="B615" t="str">
            <v>129170-*</v>
          </cell>
          <cell r="D615">
            <v>129000</v>
          </cell>
          <cell r="E615" t="str">
            <v>SN017</v>
          </cell>
          <cell r="G615" t="str">
            <v>ALLOW FOR BAD DEBTS-WALTERBORO(97,743.16)</v>
          </cell>
        </row>
        <row r="616">
          <cell r="A616" t="str">
            <v>129180</v>
          </cell>
          <cell r="B616" t="str">
            <v>129180-*</v>
          </cell>
          <cell r="D616">
            <v>129000</v>
          </cell>
          <cell r="E616" t="str">
            <v>SN018</v>
          </cell>
          <cell r="G616" t="str">
            <v>ALLOW FOR BAD DEBTS-HOLLY HILL(38,468.27)</v>
          </cell>
        </row>
        <row r="617">
          <cell r="A617" t="str">
            <v>129190</v>
          </cell>
          <cell r="B617" t="str">
            <v>129190-*</v>
          </cell>
          <cell r="D617">
            <v>129000</v>
          </cell>
          <cell r="E617" t="str">
            <v>SN019</v>
          </cell>
          <cell r="G617" t="str">
            <v>ALLOW FOR BAD DEBTS-GA WAR</v>
          </cell>
        </row>
        <row r="618">
          <cell r="A618" t="str">
            <v>129200</v>
          </cell>
          <cell r="B618" t="str">
            <v>129200-*</v>
          </cell>
          <cell r="D618">
            <v>129000</v>
          </cell>
          <cell r="E618" t="str">
            <v>SN020</v>
          </cell>
          <cell r="G618" t="str">
            <v>ALLOW FOR BAD DEBTS-LAKEHAVEN</v>
          </cell>
        </row>
        <row r="619">
          <cell r="A619" t="str">
            <v>129210</v>
          </cell>
          <cell r="B619" t="str">
            <v>129210-*</v>
          </cell>
          <cell r="D619">
            <v>129000</v>
          </cell>
          <cell r="E619" t="str">
            <v>SN021</v>
          </cell>
          <cell r="G619" t="str">
            <v>ALLOW FOR BAD DEBTS-N. MACON</v>
          </cell>
        </row>
        <row r="620">
          <cell r="A620" t="str">
            <v>129220</v>
          </cell>
          <cell r="B620" t="str">
            <v>129220-*</v>
          </cell>
          <cell r="D620">
            <v>129000</v>
          </cell>
          <cell r="E620" t="str">
            <v>SN022</v>
          </cell>
          <cell r="G620" t="str">
            <v>ALLOW FOR BAD DEBTS-S. VIEW</v>
          </cell>
        </row>
        <row r="621">
          <cell r="A621" t="str">
            <v>129230</v>
          </cell>
          <cell r="B621" t="str">
            <v>129230-*</v>
          </cell>
          <cell r="D621">
            <v>129000</v>
          </cell>
          <cell r="E621" t="str">
            <v>SN023</v>
          </cell>
          <cell r="G621" t="str">
            <v>ALLOW FOR BAD DEBT ALVISTA</v>
          </cell>
        </row>
        <row r="622">
          <cell r="A622" t="str">
            <v>129240</v>
          </cell>
          <cell r="B622" t="str">
            <v>129240-*</v>
          </cell>
          <cell r="D622">
            <v>129000</v>
          </cell>
          <cell r="E622" t="str">
            <v>SN024</v>
          </cell>
          <cell r="G622" t="str">
            <v>ALLOW FOR BAD DEBTS-S. HILLS</v>
          </cell>
        </row>
        <row r="623">
          <cell r="A623" t="str">
            <v>129250</v>
          </cell>
          <cell r="B623" t="str">
            <v>129250-*</v>
          </cell>
          <cell r="D623">
            <v>129000</v>
          </cell>
          <cell r="E623" t="str">
            <v>SN025</v>
          </cell>
          <cell r="G623" t="str">
            <v>ALLOW FOR BAD DEBTS-SPALDING</v>
          </cell>
        </row>
        <row r="624">
          <cell r="A624" t="str">
            <v>129260</v>
          </cell>
          <cell r="B624" t="str">
            <v>129260-*</v>
          </cell>
          <cell r="D624">
            <v>129000</v>
          </cell>
          <cell r="E624" t="str">
            <v>SN026</v>
          </cell>
          <cell r="G624" t="str">
            <v>ALLOW FOR BAD DEBTS-S. VALLEY</v>
          </cell>
        </row>
        <row r="625">
          <cell r="A625" t="str">
            <v>129270</v>
          </cell>
          <cell r="B625" t="str">
            <v>129270-*</v>
          </cell>
          <cell r="D625">
            <v>129000</v>
          </cell>
          <cell r="E625" t="str">
            <v>SN027</v>
          </cell>
          <cell r="G625" t="str">
            <v>ALLOW FOR BAD DEBTS-RIDGEWAY</v>
          </cell>
        </row>
        <row r="626">
          <cell r="A626" t="str">
            <v>129280</v>
          </cell>
          <cell r="B626" t="str">
            <v>129280-*</v>
          </cell>
          <cell r="D626">
            <v>129000</v>
          </cell>
          <cell r="E626" t="str">
            <v>SN028</v>
          </cell>
          <cell r="G626" t="str">
            <v>ALLOW FOR BAD DEBTS-TOCCOA</v>
          </cell>
        </row>
        <row r="627">
          <cell r="A627" t="str">
            <v>129290</v>
          </cell>
          <cell r="B627" t="str">
            <v>129290-*</v>
          </cell>
          <cell r="D627">
            <v>129000</v>
          </cell>
          <cell r="E627" t="str">
            <v>SN029</v>
          </cell>
          <cell r="G627" t="str">
            <v>ALLOW FOR BAD DEBTS-NCVA SALIS0.30</v>
          </cell>
        </row>
        <row r="628">
          <cell r="A628" t="str">
            <v>129300</v>
          </cell>
          <cell r="B628" t="str">
            <v>129300-*</v>
          </cell>
          <cell r="D628">
            <v>129000</v>
          </cell>
          <cell r="E628" t="str">
            <v>SN030</v>
          </cell>
          <cell r="G628" t="str">
            <v>ALLOW FOR BAD DEBTS-TOOMSBORO</v>
          </cell>
        </row>
        <row r="629">
          <cell r="A629" t="str">
            <v>129320</v>
          </cell>
          <cell r="B629" t="str">
            <v>129320-*</v>
          </cell>
          <cell r="D629">
            <v>129000</v>
          </cell>
          <cell r="E629" t="str">
            <v>SN032</v>
          </cell>
          <cell r="G629" t="str">
            <v>ALLOW FOR BAD DEBTS-CHENOCETAH459.22</v>
          </cell>
        </row>
        <row r="630">
          <cell r="A630" t="str">
            <v>129350</v>
          </cell>
          <cell r="B630" t="str">
            <v>129350-*</v>
          </cell>
          <cell r="D630">
            <v>129000</v>
          </cell>
          <cell r="E630" t="str">
            <v>SN035</v>
          </cell>
          <cell r="G630" t="str">
            <v>ALLOW FOR BAD DEBTS-ASHBURN</v>
          </cell>
        </row>
        <row r="631">
          <cell r="A631" t="str">
            <v>129360</v>
          </cell>
          <cell r="B631" t="str">
            <v>129360-*</v>
          </cell>
          <cell r="D631">
            <v>129000</v>
          </cell>
          <cell r="E631" t="str">
            <v>SN036</v>
          </cell>
          <cell r="G631" t="str">
            <v>ALLOW FOR BAD DEBT ELKIN</v>
          </cell>
        </row>
        <row r="632">
          <cell r="A632" t="str">
            <v>129370</v>
          </cell>
          <cell r="B632" t="str">
            <v>129370-*</v>
          </cell>
          <cell r="D632">
            <v>129000</v>
          </cell>
          <cell r="E632" t="str">
            <v>SN037</v>
          </cell>
          <cell r="G632" t="str">
            <v>ALLOW FOR DOUB ACCTS NCVA</v>
          </cell>
        </row>
        <row r="633">
          <cell r="A633" t="str">
            <v>129380</v>
          </cell>
          <cell r="B633" t="str">
            <v>129380-*</v>
          </cell>
          <cell r="D633">
            <v>129000</v>
          </cell>
          <cell r="E633" t="str">
            <v>SN038</v>
          </cell>
          <cell r="G633" t="str">
            <v>ALLOW FOR BAD DEBTS-DOGWOOD</v>
          </cell>
        </row>
        <row r="634">
          <cell r="A634" t="str">
            <v>129390</v>
          </cell>
          <cell r="B634" t="str">
            <v>129390-*</v>
          </cell>
          <cell r="D634">
            <v>129000</v>
          </cell>
          <cell r="E634" t="str">
            <v>SN039</v>
          </cell>
          <cell r="G634" t="str">
            <v>ALLOW FOR BAD DEBT FARMVILLE</v>
          </cell>
        </row>
        <row r="635">
          <cell r="A635" t="str">
            <v>129400</v>
          </cell>
          <cell r="B635" t="str">
            <v>129400-*</v>
          </cell>
          <cell r="D635">
            <v>129000</v>
          </cell>
          <cell r="E635" t="str">
            <v>MS040</v>
          </cell>
          <cell r="G635" t="str">
            <v>ALLOW FOR BAD DEBTS-UN</v>
          </cell>
        </row>
        <row r="636">
          <cell r="A636" t="str">
            <v>129410</v>
          </cell>
          <cell r="B636" t="str">
            <v>129410-*</v>
          </cell>
          <cell r="D636">
            <v>129000</v>
          </cell>
          <cell r="E636" t="str">
            <v>SN041</v>
          </cell>
          <cell r="G636" t="str">
            <v>ALLOW FOR BAD DEBT NEW BERN</v>
          </cell>
        </row>
        <row r="637">
          <cell r="A637" t="str">
            <v>129420</v>
          </cell>
          <cell r="B637" t="str">
            <v>129420-*</v>
          </cell>
          <cell r="D637">
            <v>129000</v>
          </cell>
          <cell r="E637" t="str">
            <v>CM042</v>
          </cell>
          <cell r="G637" t="str">
            <v>ALLOW FOR DOUBT ACCTS BRCB</v>
          </cell>
        </row>
        <row r="638">
          <cell r="A638" t="str">
            <v>129430</v>
          </cell>
          <cell r="B638" t="str">
            <v>129430-*</v>
          </cell>
          <cell r="D638">
            <v>129000</v>
          </cell>
          <cell r="G638" t="str">
            <v>ALLOW FOR DOUB ACCTS ROCKY MT</v>
          </cell>
        </row>
        <row r="639">
          <cell r="A639" t="str">
            <v>129440</v>
          </cell>
          <cell r="B639" t="str">
            <v>129440-*</v>
          </cell>
          <cell r="D639">
            <v>129000</v>
          </cell>
          <cell r="E639" t="str">
            <v>SN044</v>
          </cell>
          <cell r="G639" t="str">
            <v>ALLOW FOR BAD DEBTS-PEAKE</v>
          </cell>
        </row>
        <row r="640">
          <cell r="A640" t="str">
            <v>129490</v>
          </cell>
          <cell r="B640" t="str">
            <v>129490-*</v>
          </cell>
          <cell r="D640">
            <v>129000</v>
          </cell>
          <cell r="E640" t="str">
            <v>PH049</v>
          </cell>
          <cell r="G640" t="str">
            <v>ALLOW FOR DOUBT ACCT UPS WHITE(305,437.00)</v>
          </cell>
        </row>
        <row r="641">
          <cell r="A641" t="str">
            <v>129500</v>
          </cell>
          <cell r="B641" t="str">
            <v>129500-*</v>
          </cell>
          <cell r="D641">
            <v>129000</v>
          </cell>
          <cell r="E641" t="str">
            <v>PH050</v>
          </cell>
          <cell r="G641" t="str">
            <v>ALLOW FOR BAD DEBTS-UPS VAL.</v>
          </cell>
        </row>
        <row r="642">
          <cell r="A642" t="str">
            <v>129510</v>
          </cell>
          <cell r="B642" t="str">
            <v>129510-*</v>
          </cell>
          <cell r="D642">
            <v>129000</v>
          </cell>
          <cell r="E642" t="str">
            <v>SN051</v>
          </cell>
          <cell r="G642" t="str">
            <v>ALLOW FOR DOUBT ACCTS BROWNWOO(44,951.59)</v>
          </cell>
        </row>
        <row r="643">
          <cell r="A643" t="str">
            <v>129520</v>
          </cell>
          <cell r="B643" t="str">
            <v>129520-*</v>
          </cell>
          <cell r="D643">
            <v>129000</v>
          </cell>
          <cell r="E643" t="str">
            <v>SN052</v>
          </cell>
          <cell r="G643" t="str">
            <v>ALLOW DOUBT ACCTS HERITAGE PAR(263,377.10)</v>
          </cell>
        </row>
        <row r="644">
          <cell r="A644" t="str">
            <v>129530</v>
          </cell>
          <cell r="B644" t="str">
            <v>129530-*</v>
          </cell>
          <cell r="D644">
            <v>129000</v>
          </cell>
          <cell r="E644" t="str">
            <v>SN053</v>
          </cell>
          <cell r="G644" t="str">
            <v>ALLOW FOR BAD DEBTS-PARKWOOD</v>
          </cell>
        </row>
        <row r="645">
          <cell r="A645" t="str">
            <v>129540</v>
          </cell>
          <cell r="B645" t="str">
            <v>129540-*</v>
          </cell>
          <cell r="D645">
            <v>129000</v>
          </cell>
          <cell r="E645" t="str">
            <v>SN054</v>
          </cell>
          <cell r="G645" t="str">
            <v>ALLOW FOR BAD DEBTS-IVY HILL</v>
          </cell>
        </row>
        <row r="646">
          <cell r="A646" t="str">
            <v>129550</v>
          </cell>
          <cell r="B646" t="str">
            <v>129550-*</v>
          </cell>
          <cell r="D646">
            <v>129000</v>
          </cell>
          <cell r="E646" t="str">
            <v>SO055</v>
          </cell>
          <cell r="G646" t="str">
            <v>ALLOW FOR BAD DEBTS-TEMPLETON</v>
          </cell>
        </row>
        <row r="647">
          <cell r="A647" t="str">
            <v>129560</v>
          </cell>
          <cell r="B647" t="str">
            <v>129560-*</v>
          </cell>
          <cell r="D647">
            <v>129000</v>
          </cell>
          <cell r="E647" t="str">
            <v>SN056</v>
          </cell>
          <cell r="G647" t="str">
            <v>ALLOW FOR BAD DEBTS-WILKES</v>
          </cell>
        </row>
        <row r="648">
          <cell r="A648" t="str">
            <v>129570</v>
          </cell>
          <cell r="B648" t="str">
            <v>129570-*</v>
          </cell>
          <cell r="D648">
            <v>129000</v>
          </cell>
          <cell r="E648" t="str">
            <v>SO057</v>
          </cell>
          <cell r="G648" t="str">
            <v>ALLOW FOR DOUB ACCTS-PRN</v>
          </cell>
        </row>
        <row r="649">
          <cell r="A649" t="str">
            <v>129580</v>
          </cell>
          <cell r="B649" t="str">
            <v>129580-*</v>
          </cell>
          <cell r="D649">
            <v>129000</v>
          </cell>
          <cell r="E649" t="str">
            <v>SN058</v>
          </cell>
          <cell r="G649" t="str">
            <v>ALLOW FOR DOUBT ACCT GRANDVIEW(170,677.88)</v>
          </cell>
        </row>
        <row r="650">
          <cell r="A650" t="str">
            <v>129590</v>
          </cell>
          <cell r="B650" t="str">
            <v>129590-*</v>
          </cell>
          <cell r="D650">
            <v>129000</v>
          </cell>
          <cell r="E650" t="str">
            <v>SN059</v>
          </cell>
          <cell r="G650" t="str">
            <v>ALLOW FOR DOUB ACCTS IMPERIAL</v>
          </cell>
        </row>
        <row r="651">
          <cell r="A651" t="str">
            <v>129600</v>
          </cell>
          <cell r="B651" t="str">
            <v>129600-*</v>
          </cell>
          <cell r="D651">
            <v>129000</v>
          </cell>
          <cell r="E651" t="str">
            <v>HC060</v>
          </cell>
          <cell r="G651" t="str">
            <v>ALLOW FOR DOUB ACCTS UHC BR</v>
          </cell>
        </row>
        <row r="652">
          <cell r="A652" t="str">
            <v>129620</v>
          </cell>
          <cell r="B652" t="str">
            <v>129620-*</v>
          </cell>
          <cell r="D652">
            <v>129000</v>
          </cell>
          <cell r="E652" t="str">
            <v>SN062</v>
          </cell>
          <cell r="G652" t="str">
            <v>ALLOW FOR BAD DEBTS-LILBURN</v>
          </cell>
        </row>
        <row r="653">
          <cell r="A653" t="str">
            <v>129630</v>
          </cell>
          <cell r="B653" t="str">
            <v>129630-*</v>
          </cell>
          <cell r="D653">
            <v>129000</v>
          </cell>
          <cell r="E653" t="str">
            <v>PP063</v>
          </cell>
          <cell r="G653" t="str">
            <v>ALLOW. FOR BAD DEBTS-UNILAB</v>
          </cell>
        </row>
        <row r="654">
          <cell r="A654" t="str">
            <v>129640</v>
          </cell>
          <cell r="B654" t="str">
            <v>129640-*</v>
          </cell>
          <cell r="D654">
            <v>129000</v>
          </cell>
          <cell r="E654" t="str">
            <v>HS064</v>
          </cell>
          <cell r="G654" t="str">
            <v>ALLOW FOR BAD DEBTS-HOS. LIL.</v>
          </cell>
        </row>
        <row r="655">
          <cell r="A655" t="str">
            <v>129650</v>
          </cell>
          <cell r="B655" t="str">
            <v>129650-*</v>
          </cell>
          <cell r="D655">
            <v>129000</v>
          </cell>
          <cell r="E655" t="str">
            <v>SN065</v>
          </cell>
          <cell r="G655" t="str">
            <v>ALLOW. FOR BAD DEBTS-LIMESTONE(35,952.51)</v>
          </cell>
        </row>
        <row r="656">
          <cell r="A656" t="str">
            <v>129660</v>
          </cell>
          <cell r="B656" t="str">
            <v>129660-*</v>
          </cell>
          <cell r="D656">
            <v>129000</v>
          </cell>
          <cell r="E656" t="str">
            <v>HC066</v>
          </cell>
          <cell r="G656" t="str">
            <v>ALLOW. FOR BAD DEBTS-MC H.HEAD0.00</v>
          </cell>
        </row>
        <row r="657">
          <cell r="A657" t="str">
            <v>129670</v>
          </cell>
          <cell r="B657" t="str">
            <v>129670-*</v>
          </cell>
          <cell r="D657">
            <v>129000</v>
          </cell>
          <cell r="E657" t="str">
            <v>HC067</v>
          </cell>
          <cell r="G657" t="str">
            <v>ALLOW. FOR BAD DEBTS-MC WALTER0.00</v>
          </cell>
        </row>
        <row r="658">
          <cell r="A658" t="str">
            <v>129680</v>
          </cell>
          <cell r="B658" t="str">
            <v>129680-*</v>
          </cell>
          <cell r="D658">
            <v>129000</v>
          </cell>
          <cell r="E658" t="str">
            <v>PH068</v>
          </cell>
          <cell r="G658" t="str">
            <v>ALLOW. FOR BAD DEBTS-MC RIDGE</v>
          </cell>
        </row>
        <row r="659">
          <cell r="A659" t="str">
            <v>129690</v>
          </cell>
          <cell r="B659" t="str">
            <v>129690-*</v>
          </cell>
          <cell r="D659">
            <v>129000</v>
          </cell>
          <cell r="E659" t="str">
            <v>HC069</v>
          </cell>
          <cell r="G659" t="str">
            <v>ALLOW DOUBT ACCTS UNITED HC</v>
          </cell>
        </row>
        <row r="660">
          <cell r="A660" t="str">
            <v>129710</v>
          </cell>
          <cell r="B660" t="str">
            <v>129710-*</v>
          </cell>
          <cell r="D660">
            <v>129000</v>
          </cell>
          <cell r="E660" t="str">
            <v>SN071</v>
          </cell>
          <cell r="G660" t="str">
            <v>ALLOW. FOR BAD DEBTS-HOS. COL.(68,362.74)</v>
          </cell>
        </row>
        <row r="661">
          <cell r="A661" t="str">
            <v>129720</v>
          </cell>
          <cell r="B661" t="str">
            <v>129720-*</v>
          </cell>
          <cell r="D661">
            <v>129000</v>
          </cell>
          <cell r="E661" t="str">
            <v>HS072</v>
          </cell>
          <cell r="G661" t="str">
            <v>ALLOW. FOR BAD DEBTS-HOS. MAC.(0.08)</v>
          </cell>
        </row>
        <row r="662">
          <cell r="A662" t="str">
            <v>129730</v>
          </cell>
          <cell r="B662" t="str">
            <v>129730-*</v>
          </cell>
          <cell r="D662">
            <v>129000</v>
          </cell>
          <cell r="E662" t="str">
            <v>HS073</v>
          </cell>
          <cell r="G662" t="str">
            <v>ALLOW. FOR BAD DEBTS-HOS. VAL.0.32</v>
          </cell>
        </row>
        <row r="663">
          <cell r="A663" t="str">
            <v>129740</v>
          </cell>
          <cell r="B663" t="str">
            <v>129740-*</v>
          </cell>
          <cell r="D663">
            <v>129000</v>
          </cell>
          <cell r="E663" t="str">
            <v>HS074</v>
          </cell>
          <cell r="G663" t="str">
            <v>ALLOW. FOR BAD DEBTS-HOS. CAL.(7,051.19)</v>
          </cell>
        </row>
        <row r="664">
          <cell r="A664" t="str">
            <v>129750</v>
          </cell>
          <cell r="B664" t="str">
            <v>129750-*</v>
          </cell>
          <cell r="D664">
            <v>129000</v>
          </cell>
          <cell r="E664" t="str">
            <v>HS075</v>
          </cell>
          <cell r="G664" t="str">
            <v>ALLOW. FOR BAD DEBTS-HOS. COM.(39,077.80)</v>
          </cell>
        </row>
        <row r="665">
          <cell r="A665" t="str">
            <v>129770</v>
          </cell>
          <cell r="B665" t="str">
            <v>129770-*</v>
          </cell>
          <cell r="D665">
            <v>129000</v>
          </cell>
          <cell r="E665" t="str">
            <v>HS077</v>
          </cell>
          <cell r="G665" t="str">
            <v>ALLOW. FOR BAD DEBTS-HOS. AUG</v>
          </cell>
        </row>
        <row r="666">
          <cell r="A666" t="str">
            <v>129780</v>
          </cell>
          <cell r="B666" t="str">
            <v>129780-*</v>
          </cell>
          <cell r="D666">
            <v>129000</v>
          </cell>
          <cell r="E666" t="str">
            <v>HS078</v>
          </cell>
          <cell r="G666" t="str">
            <v>ALLOW FOR DOUBT - PEACHTREE</v>
          </cell>
        </row>
        <row r="667">
          <cell r="A667" t="str">
            <v>129790</v>
          </cell>
          <cell r="B667" t="str">
            <v>129790-*</v>
          </cell>
          <cell r="D667">
            <v>129000</v>
          </cell>
          <cell r="E667" t="str">
            <v>HS079</v>
          </cell>
          <cell r="G667" t="str">
            <v>ALLOW. FOR BAD DEBTS-SWAINSBOR(11,760.85)</v>
          </cell>
        </row>
        <row r="668">
          <cell r="A668" t="str">
            <v>129800</v>
          </cell>
          <cell r="B668" t="str">
            <v>129800-*</v>
          </cell>
          <cell r="D668">
            <v>129000</v>
          </cell>
          <cell r="E668" t="str">
            <v>MG080</v>
          </cell>
          <cell r="G668" t="str">
            <v>ALLOW. FOR BAD DEBTS-SAVANNAH</v>
          </cell>
        </row>
        <row r="669">
          <cell r="A669" t="str">
            <v>129810</v>
          </cell>
          <cell r="B669" t="str">
            <v>129810-*</v>
          </cell>
          <cell r="D669">
            <v>129000</v>
          </cell>
          <cell r="E669" t="str">
            <v>HC081</v>
          </cell>
          <cell r="G669" t="str">
            <v>ALLOW FOR BAD DEBT MONROE HC</v>
          </cell>
        </row>
        <row r="670">
          <cell r="A670" t="str">
            <v>129850</v>
          </cell>
          <cell r="B670" t="str">
            <v>129850-*</v>
          </cell>
          <cell r="D670">
            <v>129000</v>
          </cell>
          <cell r="E670" t="str">
            <v>HC085</v>
          </cell>
          <cell r="G670" t="str">
            <v>ALLOW. FOR BAD DEBTS-NEWNAN HC0.00</v>
          </cell>
        </row>
        <row r="671">
          <cell r="A671" t="str">
            <v>129860</v>
          </cell>
          <cell r="B671" t="str">
            <v>129860-*</v>
          </cell>
          <cell r="D671">
            <v>129000</v>
          </cell>
          <cell r="E671" t="str">
            <v>SN086</v>
          </cell>
          <cell r="G671" t="str">
            <v>ALLOW. FOR BAD DEBTS-COLUMBUS</v>
          </cell>
        </row>
        <row r="672">
          <cell r="A672" t="str">
            <v>129870</v>
          </cell>
          <cell r="B672" t="str">
            <v>129870-*</v>
          </cell>
          <cell r="D672">
            <v>129000</v>
          </cell>
          <cell r="E672" t="str">
            <v>HS087</v>
          </cell>
          <cell r="G672" t="str">
            <v>ALLOW. FOR BAD DEBTS-CORDELE</v>
          </cell>
        </row>
        <row r="673">
          <cell r="A673" t="str">
            <v>129890</v>
          </cell>
          <cell r="B673" t="str">
            <v>129890-*</v>
          </cell>
          <cell r="D673">
            <v>129000</v>
          </cell>
          <cell r="E673" t="str">
            <v>PP089</v>
          </cell>
          <cell r="G673" t="str">
            <v>ALLOW. FOR BAD DEBTS-PIEDMONT</v>
          </cell>
        </row>
        <row r="674">
          <cell r="A674" t="str">
            <v>129900</v>
          </cell>
          <cell r="B674" t="str">
            <v>129900-*</v>
          </cell>
          <cell r="D674">
            <v>129000</v>
          </cell>
          <cell r="E674" t="str">
            <v>HS090</v>
          </cell>
          <cell r="G674" t="str">
            <v>ALLOW. FOR BAD DEBTS-BLUE RIDG(21,480.62)</v>
          </cell>
        </row>
        <row r="675">
          <cell r="A675" t="str">
            <v>129920</v>
          </cell>
          <cell r="B675" t="str">
            <v>129920-*</v>
          </cell>
          <cell r="D675">
            <v>129000</v>
          </cell>
          <cell r="E675" t="str">
            <v>HC092</v>
          </cell>
          <cell r="G675" t="str">
            <v>ALLOW FOR DOUBT ACCTS-CHATT HC(138,616.57)</v>
          </cell>
        </row>
        <row r="676">
          <cell r="A676" t="str">
            <v>129930</v>
          </cell>
          <cell r="B676" t="str">
            <v>129930-*</v>
          </cell>
          <cell r="D676">
            <v>129000</v>
          </cell>
          <cell r="E676" t="str">
            <v>HS093</v>
          </cell>
          <cell r="G676" t="str">
            <v>ALLOW FOR DOUB ACCTS PEE DEE</v>
          </cell>
        </row>
        <row r="677">
          <cell r="A677" t="str">
            <v>129960</v>
          </cell>
          <cell r="B677" t="str">
            <v>129960-*</v>
          </cell>
          <cell r="D677">
            <v>129000</v>
          </cell>
          <cell r="E677" t="str">
            <v>SN096</v>
          </cell>
          <cell r="G677" t="str">
            <v>ALLOW FOR BAD DEBT-OAK MTN</v>
          </cell>
        </row>
        <row r="678">
          <cell r="A678" t="str">
            <v>129990</v>
          </cell>
          <cell r="B678" t="str">
            <v>129990-*</v>
          </cell>
          <cell r="D678">
            <v>129000</v>
          </cell>
          <cell r="E678" t="str">
            <v>SN099</v>
          </cell>
          <cell r="G678" t="str">
            <v>ALLOW FOR BAD DEBT-TWO RIVERS</v>
          </cell>
        </row>
        <row r="679">
          <cell r="A679" t="str">
            <v>130000</v>
          </cell>
          <cell r="B679" t="str">
            <v>130000-*</v>
          </cell>
          <cell r="D679">
            <v>140000</v>
          </cell>
          <cell r="G679" t="str">
            <v>INVENTORIES</v>
          </cell>
        </row>
        <row r="680">
          <cell r="A680" t="str">
            <v>130321</v>
          </cell>
          <cell r="B680" t="str">
            <v>130321-*</v>
          </cell>
          <cell r="D680">
            <v>120200</v>
          </cell>
          <cell r="E680" t="str">
            <v>PP003</v>
          </cell>
          <cell r="G680" t="str">
            <v>AR PRIVATE</v>
          </cell>
        </row>
        <row r="681">
          <cell r="A681" t="str">
            <v>130420</v>
          </cell>
          <cell r="B681" t="str">
            <v>130420-*</v>
          </cell>
          <cell r="D681">
            <v>120100</v>
          </cell>
          <cell r="E681" t="str">
            <v>PH004</v>
          </cell>
          <cell r="G681" t="str">
            <v>A/R NON-RELATED</v>
          </cell>
        </row>
        <row r="682">
          <cell r="A682" t="str">
            <v>130421</v>
          </cell>
          <cell r="B682" t="str">
            <v>130421-*</v>
          </cell>
          <cell r="D682">
            <v>120200</v>
          </cell>
          <cell r="E682" t="str">
            <v>PH004</v>
          </cell>
          <cell r="G682" t="str">
            <v>A/R PRIVATE</v>
          </cell>
        </row>
        <row r="683">
          <cell r="A683" t="str">
            <v>130422</v>
          </cell>
          <cell r="B683" t="str">
            <v>130422-*</v>
          </cell>
          <cell r="D683">
            <v>120220</v>
          </cell>
          <cell r="E683" t="str">
            <v>PH004</v>
          </cell>
          <cell r="G683" t="str">
            <v>A.R-PVT CO-INS PT A</v>
          </cell>
        </row>
        <row r="684">
          <cell r="A684" t="str">
            <v>130423</v>
          </cell>
          <cell r="B684" t="str">
            <v>130423-*</v>
          </cell>
          <cell r="D684">
            <v>120400</v>
          </cell>
          <cell r="E684" t="str">
            <v>PH004</v>
          </cell>
          <cell r="G684" t="str">
            <v>A.R MEDICAID NF/SNF</v>
          </cell>
        </row>
        <row r="685">
          <cell r="A685" t="str">
            <v>130440</v>
          </cell>
          <cell r="B685" t="str">
            <v>130440-*</v>
          </cell>
          <cell r="D685">
            <v>120401</v>
          </cell>
          <cell r="E685" t="str">
            <v>PH004</v>
          </cell>
          <cell r="G685" t="str">
            <v>A/R - NC MEDICAID</v>
          </cell>
        </row>
        <row r="686">
          <cell r="A686" t="str">
            <v>130455</v>
          </cell>
          <cell r="B686" t="str">
            <v>130455-*</v>
          </cell>
          <cell r="D686">
            <v>120340</v>
          </cell>
          <cell r="E686" t="str">
            <v>PH004</v>
          </cell>
          <cell r="G686" t="str">
            <v>A.R-MEDICARE D</v>
          </cell>
        </row>
        <row r="687">
          <cell r="A687" t="str">
            <v>130511</v>
          </cell>
          <cell r="B687" t="str">
            <v>130511-*</v>
          </cell>
          <cell r="D687">
            <v>120210</v>
          </cell>
          <cell r="E687" t="str">
            <v>SN005</v>
          </cell>
          <cell r="G687" t="str">
            <v>AR PATIENT LIABILITY</v>
          </cell>
        </row>
        <row r="688">
          <cell r="A688" t="str">
            <v>130512</v>
          </cell>
          <cell r="B688" t="str">
            <v>130512-*</v>
          </cell>
          <cell r="D688">
            <v>120225</v>
          </cell>
          <cell r="E688" t="str">
            <v>SN005</v>
          </cell>
          <cell r="G688" t="str">
            <v>AR PVT CO INS A CARRIER</v>
          </cell>
        </row>
        <row r="689">
          <cell r="A689" t="str">
            <v>130518</v>
          </cell>
          <cell r="B689" t="str">
            <v>130518-*</v>
          </cell>
          <cell r="D689">
            <v>120235</v>
          </cell>
          <cell r="E689" t="str">
            <v>SN005</v>
          </cell>
          <cell r="G689" t="str">
            <v>AR PVT CO INS B CARRIER</v>
          </cell>
        </row>
        <row r="690">
          <cell r="A690" t="str">
            <v>130521</v>
          </cell>
          <cell r="B690" t="str">
            <v>130521-*</v>
          </cell>
          <cell r="D690">
            <v>120200</v>
          </cell>
          <cell r="E690" t="str">
            <v>SN005</v>
          </cell>
          <cell r="G690" t="str">
            <v>AR PRIVATE</v>
          </cell>
        </row>
        <row r="691">
          <cell r="A691" t="str">
            <v>130522</v>
          </cell>
          <cell r="B691" t="str">
            <v>130522-*</v>
          </cell>
          <cell r="D691">
            <v>120220</v>
          </cell>
          <cell r="E691" t="str">
            <v>SN005</v>
          </cell>
          <cell r="G691" t="str">
            <v>AR PRIVATE CO INS</v>
          </cell>
        </row>
        <row r="692">
          <cell r="A692" t="str">
            <v>130523</v>
          </cell>
          <cell r="B692" t="str">
            <v>130523-*</v>
          </cell>
          <cell r="D692">
            <v>120400</v>
          </cell>
          <cell r="E692" t="str">
            <v>SN005</v>
          </cell>
          <cell r="G692" t="str">
            <v>AR MEDICAID</v>
          </cell>
        </row>
        <row r="693">
          <cell r="A693" t="str">
            <v>130525</v>
          </cell>
          <cell r="B693" t="str">
            <v>130525-*</v>
          </cell>
          <cell r="D693">
            <v>120310</v>
          </cell>
          <cell r="E693" t="str">
            <v>SN005</v>
          </cell>
          <cell r="G693" t="str">
            <v>AR MEDICARE PART A</v>
          </cell>
        </row>
        <row r="694">
          <cell r="A694" t="str">
            <v>130526</v>
          </cell>
          <cell r="B694" t="str">
            <v>130526-*</v>
          </cell>
          <cell r="D694">
            <v>120800</v>
          </cell>
          <cell r="E694" t="str">
            <v>SN005</v>
          </cell>
          <cell r="G694" t="str">
            <v>AR INSURANCE</v>
          </cell>
        </row>
        <row r="695">
          <cell r="A695" t="str">
            <v>130528</v>
          </cell>
          <cell r="B695" t="str">
            <v>130528-*</v>
          </cell>
          <cell r="D695">
            <v>120230</v>
          </cell>
          <cell r="E695" t="str">
            <v>SN005</v>
          </cell>
          <cell r="G695" t="str">
            <v>AR PVT CO INS B</v>
          </cell>
        </row>
        <row r="696">
          <cell r="A696" t="str">
            <v>130529</v>
          </cell>
          <cell r="B696" t="str">
            <v>130529-*</v>
          </cell>
          <cell r="D696">
            <v>120430</v>
          </cell>
          <cell r="E696" t="str">
            <v>SN005</v>
          </cell>
          <cell r="G696" t="str">
            <v>A/R MEDICAID CO INS PT B</v>
          </cell>
        </row>
        <row r="697">
          <cell r="A697" t="str">
            <v>130533</v>
          </cell>
          <cell r="B697" t="str">
            <v>130533-*</v>
          </cell>
          <cell r="D697">
            <v>120400</v>
          </cell>
          <cell r="E697" t="str">
            <v>SN005</v>
          </cell>
          <cell r="G697" t="str">
            <v>AR MEDICAID ICF</v>
          </cell>
        </row>
        <row r="698">
          <cell r="A698" t="str">
            <v>130535</v>
          </cell>
          <cell r="B698" t="str">
            <v>130535-*</v>
          </cell>
          <cell r="D698">
            <v>120330</v>
          </cell>
          <cell r="E698" t="str">
            <v>SN005</v>
          </cell>
          <cell r="G698" t="str">
            <v>AR MEDICARE PART B</v>
          </cell>
        </row>
        <row r="699">
          <cell r="A699" t="str">
            <v>130536</v>
          </cell>
          <cell r="B699" t="str">
            <v>130536-*</v>
          </cell>
          <cell r="D699">
            <v>120700</v>
          </cell>
          <cell r="E699" t="str">
            <v>SN005</v>
          </cell>
          <cell r="G699" t="str">
            <v>AR PRN</v>
          </cell>
        </row>
        <row r="700">
          <cell r="A700" t="str">
            <v>130550</v>
          </cell>
          <cell r="B700" t="str">
            <v>130550-*</v>
          </cell>
          <cell r="D700">
            <v>120440</v>
          </cell>
          <cell r="E700" t="str">
            <v>SN005</v>
          </cell>
          <cell r="G700" t="str">
            <v>AR MEDICAID PENDING</v>
          </cell>
        </row>
        <row r="701">
          <cell r="A701" t="str">
            <v>130570</v>
          </cell>
          <cell r="B701" t="str">
            <v>130570-*</v>
          </cell>
          <cell r="D701">
            <v>120610</v>
          </cell>
          <cell r="E701" t="str">
            <v>SN005</v>
          </cell>
          <cell r="G701" t="str">
            <v>AR PRIVATE PAY HOSPICE</v>
          </cell>
        </row>
        <row r="702">
          <cell r="A702" t="str">
            <v>130611</v>
          </cell>
          <cell r="B702" t="str">
            <v>130611-*</v>
          </cell>
          <cell r="D702">
            <v>120210</v>
          </cell>
          <cell r="E702" t="str">
            <v>SN006</v>
          </cell>
          <cell r="G702" t="str">
            <v>AR PATIENT LIABILITY</v>
          </cell>
        </row>
        <row r="703">
          <cell r="A703" t="str">
            <v>130612</v>
          </cell>
          <cell r="B703" t="str">
            <v>130612-*</v>
          </cell>
          <cell r="D703">
            <v>120225</v>
          </cell>
          <cell r="E703" t="str">
            <v>SN006</v>
          </cell>
          <cell r="G703" t="str">
            <v>A/R PVT COINS A CARRIER</v>
          </cell>
        </row>
        <row r="704">
          <cell r="A704" t="str">
            <v>130618</v>
          </cell>
          <cell r="B704" t="str">
            <v>130618-*</v>
          </cell>
          <cell r="D704">
            <v>120235</v>
          </cell>
          <cell r="E704" t="str">
            <v>SN006</v>
          </cell>
          <cell r="G704" t="str">
            <v>A/R PVT COINS B CARRIER</v>
          </cell>
        </row>
        <row r="705">
          <cell r="A705" t="str">
            <v>130621</v>
          </cell>
          <cell r="B705" t="str">
            <v>130621-*</v>
          </cell>
          <cell r="D705">
            <v>120200</v>
          </cell>
          <cell r="E705" t="str">
            <v>SN006</v>
          </cell>
          <cell r="G705" t="str">
            <v>A/R PRIVATE</v>
          </cell>
        </row>
        <row r="706">
          <cell r="A706" t="str">
            <v>130622</v>
          </cell>
          <cell r="B706" t="str">
            <v>130622-*</v>
          </cell>
          <cell r="D706">
            <v>120220</v>
          </cell>
          <cell r="E706" t="str">
            <v>SN006</v>
          </cell>
          <cell r="G706" t="str">
            <v>A.R-PVT CO-INS PT A</v>
          </cell>
        </row>
        <row r="707">
          <cell r="A707" t="str">
            <v>130625</v>
          </cell>
          <cell r="B707" t="str">
            <v>130625-*</v>
          </cell>
          <cell r="D707">
            <v>120310</v>
          </cell>
          <cell r="E707" t="str">
            <v>SN006</v>
          </cell>
          <cell r="G707" t="str">
            <v>A/R MEDICARE PT A</v>
          </cell>
        </row>
        <row r="708">
          <cell r="A708" t="str">
            <v>130626</v>
          </cell>
          <cell r="B708" t="str">
            <v>130626-*</v>
          </cell>
          <cell r="D708">
            <v>120800</v>
          </cell>
          <cell r="E708" t="str">
            <v>SN006</v>
          </cell>
          <cell r="G708" t="str">
            <v>ACCTS RECEIVABLE-INSURANCE</v>
          </cell>
        </row>
        <row r="709">
          <cell r="A709" t="str">
            <v>130628</v>
          </cell>
          <cell r="B709" t="str">
            <v>130628-*</v>
          </cell>
          <cell r="D709">
            <v>120230</v>
          </cell>
          <cell r="E709" t="str">
            <v>SN006</v>
          </cell>
          <cell r="G709" t="str">
            <v>A/R PVT CO-INS PT B</v>
          </cell>
        </row>
        <row r="710">
          <cell r="A710" t="str">
            <v>130630</v>
          </cell>
          <cell r="B710" t="str">
            <v>130630-*</v>
          </cell>
          <cell r="D710">
            <v>120500</v>
          </cell>
          <cell r="E710" t="str">
            <v>SN006</v>
          </cell>
          <cell r="G710" t="str">
            <v>A/R VA ICF</v>
          </cell>
        </row>
        <row r="711">
          <cell r="A711" t="str">
            <v>130633</v>
          </cell>
          <cell r="B711" t="str">
            <v>130633-*</v>
          </cell>
          <cell r="D711">
            <v>120400</v>
          </cell>
          <cell r="E711" t="str">
            <v>SN006</v>
          </cell>
          <cell r="G711" t="str">
            <v>A/R MEDICAID ICF</v>
          </cell>
        </row>
        <row r="712">
          <cell r="A712" t="str">
            <v>130634</v>
          </cell>
          <cell r="B712" t="str">
            <v>130634-*</v>
          </cell>
          <cell r="D712">
            <v>120600</v>
          </cell>
          <cell r="E712" t="str">
            <v>SN006</v>
          </cell>
          <cell r="G712" t="str">
            <v>ACCTS RECEIV-HOSPICE</v>
          </cell>
        </row>
        <row r="713">
          <cell r="A713" t="str">
            <v>130635</v>
          </cell>
          <cell r="B713" t="str">
            <v>130635-*</v>
          </cell>
          <cell r="D713">
            <v>120330</v>
          </cell>
          <cell r="E713" t="str">
            <v>SN006</v>
          </cell>
          <cell r="G713" t="str">
            <v>A/R MEDICARE PT B</v>
          </cell>
        </row>
        <row r="714">
          <cell r="A714" t="str">
            <v>130636</v>
          </cell>
          <cell r="B714" t="str">
            <v>130636-*</v>
          </cell>
          <cell r="D714">
            <v>120700</v>
          </cell>
          <cell r="E714" t="str">
            <v>SN006</v>
          </cell>
          <cell r="G714" t="str">
            <v>ACCT RECEIVABLE-PRN</v>
          </cell>
        </row>
        <row r="715">
          <cell r="A715" t="str">
            <v>130650</v>
          </cell>
          <cell r="B715" t="str">
            <v>130650-*</v>
          </cell>
          <cell r="D715">
            <v>120440</v>
          </cell>
          <cell r="E715" t="str">
            <v>SN006</v>
          </cell>
          <cell r="G715" t="str">
            <v>ACCT REC M'CAID PENDING</v>
          </cell>
        </row>
        <row r="716">
          <cell r="A716" t="str">
            <v>130670</v>
          </cell>
          <cell r="B716" t="str">
            <v>130670-*</v>
          </cell>
          <cell r="D716">
            <v>120610</v>
          </cell>
          <cell r="E716" t="str">
            <v>SN006</v>
          </cell>
          <cell r="G716" t="str">
            <v>ACCTS REC-PVT PAY HOSPICE</v>
          </cell>
        </row>
        <row r="717">
          <cell r="A717" t="str">
            <v>130811</v>
          </cell>
          <cell r="B717" t="str">
            <v>130811-*</v>
          </cell>
          <cell r="D717">
            <v>120210</v>
          </cell>
          <cell r="E717" t="str">
            <v>SN008</v>
          </cell>
          <cell r="G717" t="str">
            <v>AR PATIENT LIABILITY</v>
          </cell>
        </row>
        <row r="718">
          <cell r="A718" t="str">
            <v>130812</v>
          </cell>
          <cell r="B718" t="str">
            <v>130812-*</v>
          </cell>
          <cell r="D718">
            <v>120225</v>
          </cell>
          <cell r="E718" t="str">
            <v>SN008</v>
          </cell>
          <cell r="G718" t="str">
            <v>A/R PVT COINS A CARRIER</v>
          </cell>
        </row>
        <row r="719">
          <cell r="A719" t="str">
            <v>130818</v>
          </cell>
          <cell r="B719" t="str">
            <v>130818-*</v>
          </cell>
          <cell r="D719">
            <v>120235</v>
          </cell>
          <cell r="E719" t="str">
            <v>SN008</v>
          </cell>
          <cell r="G719" t="str">
            <v>A/R PVT COINS B CARRIER</v>
          </cell>
        </row>
        <row r="720">
          <cell r="A720" t="str">
            <v>130821</v>
          </cell>
          <cell r="B720" t="str">
            <v>130821-*</v>
          </cell>
          <cell r="D720">
            <v>120200</v>
          </cell>
          <cell r="E720" t="str">
            <v>SN008</v>
          </cell>
          <cell r="G720" t="str">
            <v>A/R PRIVATE</v>
          </cell>
        </row>
        <row r="721">
          <cell r="A721" t="str">
            <v>130822</v>
          </cell>
          <cell r="B721" t="str">
            <v>130822-*</v>
          </cell>
          <cell r="D721">
            <v>120220</v>
          </cell>
          <cell r="E721" t="str">
            <v>SN008</v>
          </cell>
          <cell r="G721" t="str">
            <v>A.R-PVT CO-INS PT A</v>
          </cell>
        </row>
        <row r="722">
          <cell r="A722" t="str">
            <v>130825</v>
          </cell>
          <cell r="B722" t="str">
            <v>130825-*</v>
          </cell>
          <cell r="D722">
            <v>120310</v>
          </cell>
          <cell r="E722" t="str">
            <v>SN008</v>
          </cell>
          <cell r="G722" t="str">
            <v>A/R MEDICARE PT A</v>
          </cell>
        </row>
        <row r="723">
          <cell r="A723" t="str">
            <v>130826</v>
          </cell>
          <cell r="B723" t="str">
            <v>130826-*</v>
          </cell>
          <cell r="D723">
            <v>120800</v>
          </cell>
          <cell r="E723" t="str">
            <v>SN008</v>
          </cell>
          <cell r="G723" t="str">
            <v>ACCTS RECEIVABLE-INSURANCE</v>
          </cell>
        </row>
        <row r="724">
          <cell r="A724" t="str">
            <v>130827</v>
          </cell>
          <cell r="B724" t="str">
            <v>130827-*</v>
          </cell>
          <cell r="D724">
            <v>120500</v>
          </cell>
          <cell r="E724" t="str">
            <v>SN008</v>
          </cell>
          <cell r="G724" t="str">
            <v>AR-VA</v>
          </cell>
        </row>
        <row r="725">
          <cell r="A725" t="str">
            <v>130828</v>
          </cell>
          <cell r="B725" t="str">
            <v>130828-*</v>
          </cell>
          <cell r="D725">
            <v>120230</v>
          </cell>
          <cell r="E725" t="str">
            <v>SN008</v>
          </cell>
          <cell r="G725" t="str">
            <v>A/R PVT CO-INS PT B</v>
          </cell>
        </row>
        <row r="726">
          <cell r="A726" t="str">
            <v>130830</v>
          </cell>
          <cell r="B726" t="str">
            <v>130830-*</v>
          </cell>
          <cell r="D726">
            <v>120500</v>
          </cell>
          <cell r="E726" t="str">
            <v>SN008</v>
          </cell>
          <cell r="G726" t="str">
            <v>AR VA ICF</v>
          </cell>
        </row>
        <row r="727">
          <cell r="A727" t="str">
            <v>130833</v>
          </cell>
          <cell r="B727" t="str">
            <v>130833-*</v>
          </cell>
          <cell r="D727">
            <v>120400</v>
          </cell>
          <cell r="E727" t="str">
            <v>SN008</v>
          </cell>
          <cell r="G727" t="str">
            <v>A/R MEDICAID ICF</v>
          </cell>
        </row>
        <row r="728">
          <cell r="A728" t="str">
            <v>130835</v>
          </cell>
          <cell r="B728" t="str">
            <v>130835-*</v>
          </cell>
          <cell r="D728">
            <v>120330</v>
          </cell>
          <cell r="E728" t="str">
            <v>SN008</v>
          </cell>
          <cell r="G728" t="str">
            <v>A/R MEDICARE PT B</v>
          </cell>
        </row>
        <row r="729">
          <cell r="A729" t="str">
            <v>130850</v>
          </cell>
          <cell r="B729" t="str">
            <v>130850-*</v>
          </cell>
          <cell r="D729">
            <v>120440</v>
          </cell>
          <cell r="E729" t="str">
            <v>SN008</v>
          </cell>
          <cell r="G729" t="str">
            <v>ACCT REC M'CAID PENDING</v>
          </cell>
        </row>
        <row r="730">
          <cell r="A730" t="str">
            <v>130921</v>
          </cell>
          <cell r="B730" t="str">
            <v>130921-*</v>
          </cell>
          <cell r="D730">
            <v>120200</v>
          </cell>
          <cell r="E730" t="str">
            <v>HS009</v>
          </cell>
          <cell r="G730" t="str">
            <v>A/R PRIVATE</v>
          </cell>
        </row>
        <row r="731">
          <cell r="A731" t="str">
            <v>130925</v>
          </cell>
          <cell r="B731" t="str">
            <v>130925-*</v>
          </cell>
          <cell r="D731">
            <v>120310</v>
          </cell>
          <cell r="E731" t="str">
            <v>HS009</v>
          </cell>
          <cell r="G731" t="str">
            <v>A/R MEDICARE PT A</v>
          </cell>
        </row>
        <row r="732">
          <cell r="A732" t="str">
            <v>130933</v>
          </cell>
          <cell r="B732" t="str">
            <v>130933-*</v>
          </cell>
          <cell r="D732">
            <v>120400</v>
          </cell>
          <cell r="E732" t="str">
            <v>HS009</v>
          </cell>
          <cell r="G732" t="str">
            <v>A/R MEDICAID ICF</v>
          </cell>
        </row>
        <row r="733">
          <cell r="A733" t="str">
            <v>131011</v>
          </cell>
          <cell r="B733" t="str">
            <v>131011-*</v>
          </cell>
          <cell r="D733">
            <v>120210</v>
          </cell>
          <cell r="E733" t="str">
            <v>SN010</v>
          </cell>
          <cell r="G733" t="str">
            <v>AR PATIENT LIABILITY</v>
          </cell>
        </row>
        <row r="734">
          <cell r="A734" t="str">
            <v>131012</v>
          </cell>
          <cell r="B734" t="str">
            <v>131012-*</v>
          </cell>
          <cell r="D734">
            <v>120225</v>
          </cell>
          <cell r="E734" t="str">
            <v>SN010</v>
          </cell>
          <cell r="G734" t="str">
            <v>A/R PVT COINS A CARRIER</v>
          </cell>
        </row>
        <row r="735">
          <cell r="A735" t="str">
            <v>131018</v>
          </cell>
          <cell r="B735" t="str">
            <v>131018-*</v>
          </cell>
          <cell r="D735">
            <v>120235</v>
          </cell>
          <cell r="E735" t="str">
            <v>SN010</v>
          </cell>
          <cell r="G735" t="str">
            <v>A/R PVT COINS B CARRIER</v>
          </cell>
        </row>
        <row r="736">
          <cell r="A736" t="str">
            <v>131021</v>
          </cell>
          <cell r="B736" t="str">
            <v>131021-*</v>
          </cell>
          <cell r="D736">
            <v>120200</v>
          </cell>
          <cell r="E736" t="str">
            <v>SN010</v>
          </cell>
          <cell r="G736" t="str">
            <v>A/R PRIVATE</v>
          </cell>
        </row>
        <row r="737">
          <cell r="A737" t="str">
            <v>131022</v>
          </cell>
          <cell r="B737" t="str">
            <v>131022-*</v>
          </cell>
          <cell r="D737">
            <v>120220</v>
          </cell>
          <cell r="E737" t="str">
            <v>SN010</v>
          </cell>
          <cell r="G737" t="str">
            <v>A.R-PVT CO-INS PT A</v>
          </cell>
        </row>
        <row r="738">
          <cell r="A738" t="str">
            <v>131025</v>
          </cell>
          <cell r="B738" t="str">
            <v>131025-*</v>
          </cell>
          <cell r="D738">
            <v>120310</v>
          </cell>
          <cell r="E738" t="str">
            <v>SN010</v>
          </cell>
          <cell r="G738" t="str">
            <v>A/R MEDICARE PT A</v>
          </cell>
        </row>
        <row r="739">
          <cell r="A739" t="str">
            <v>131028</v>
          </cell>
          <cell r="B739" t="str">
            <v>131028-*</v>
          </cell>
          <cell r="D739">
            <v>120230</v>
          </cell>
          <cell r="E739" t="str">
            <v>SN010</v>
          </cell>
          <cell r="G739" t="str">
            <v>A/R PVT CO-INS PT B</v>
          </cell>
        </row>
        <row r="740">
          <cell r="A740" t="str">
            <v>131033</v>
          </cell>
          <cell r="B740" t="str">
            <v>131033-*</v>
          </cell>
          <cell r="D740">
            <v>120400</v>
          </cell>
          <cell r="E740" t="str">
            <v>SN010</v>
          </cell>
          <cell r="G740" t="str">
            <v>A/R MEDICAID ICF</v>
          </cell>
        </row>
        <row r="741">
          <cell r="A741" t="str">
            <v>131035</v>
          </cell>
          <cell r="B741" t="str">
            <v>131035-*</v>
          </cell>
          <cell r="D741">
            <v>120330</v>
          </cell>
          <cell r="E741" t="str">
            <v>SN010</v>
          </cell>
          <cell r="G741" t="str">
            <v>A/R MEDICARE PT B</v>
          </cell>
        </row>
        <row r="742">
          <cell r="A742" t="str">
            <v>131050</v>
          </cell>
          <cell r="B742" t="str">
            <v>131050-*</v>
          </cell>
          <cell r="D742">
            <v>120440</v>
          </cell>
          <cell r="E742" t="str">
            <v>SN010</v>
          </cell>
          <cell r="G742" t="str">
            <v>ACCT REC M'CAID PENDING</v>
          </cell>
        </row>
        <row r="743">
          <cell r="A743" t="str">
            <v>131111</v>
          </cell>
          <cell r="B743" t="str">
            <v>131111-*</v>
          </cell>
          <cell r="D743">
            <v>120210</v>
          </cell>
          <cell r="E743" t="str">
            <v>SN011</v>
          </cell>
          <cell r="G743" t="str">
            <v>AR PATIENT LIABILITY</v>
          </cell>
        </row>
        <row r="744">
          <cell r="A744" t="str">
            <v>131112</v>
          </cell>
          <cell r="B744" t="str">
            <v>131112-*</v>
          </cell>
          <cell r="D744">
            <v>120225</v>
          </cell>
          <cell r="E744" t="str">
            <v>SN011</v>
          </cell>
          <cell r="G744" t="str">
            <v>A/R PVT COINS A CARRIER</v>
          </cell>
        </row>
        <row r="745">
          <cell r="A745" t="str">
            <v>131118</v>
          </cell>
          <cell r="B745" t="str">
            <v>131118-*</v>
          </cell>
          <cell r="D745">
            <v>120235</v>
          </cell>
          <cell r="E745" t="str">
            <v>SN011</v>
          </cell>
          <cell r="G745" t="str">
            <v>A/R PVT COINS B CARRIER</v>
          </cell>
        </row>
        <row r="746">
          <cell r="A746" t="str">
            <v>131121</v>
          </cell>
          <cell r="B746" t="str">
            <v>131121-*</v>
          </cell>
          <cell r="D746">
            <v>120200</v>
          </cell>
          <cell r="E746" t="str">
            <v>SN011</v>
          </cell>
          <cell r="G746" t="str">
            <v>A/R PRIVATE</v>
          </cell>
        </row>
        <row r="747">
          <cell r="A747" t="str">
            <v>131122</v>
          </cell>
          <cell r="B747" t="str">
            <v>131122-*</v>
          </cell>
          <cell r="D747">
            <v>120220</v>
          </cell>
          <cell r="E747" t="str">
            <v>SN011</v>
          </cell>
          <cell r="G747" t="str">
            <v>A.R-PVT CO-INS PT A</v>
          </cell>
        </row>
        <row r="748">
          <cell r="A748" t="str">
            <v>131123</v>
          </cell>
          <cell r="B748" t="str">
            <v>131123-*</v>
          </cell>
          <cell r="D748">
            <v>120400</v>
          </cell>
          <cell r="E748" t="str">
            <v>SN011</v>
          </cell>
          <cell r="G748" t="str">
            <v>A.R MEDICAID NF/SNF</v>
          </cell>
        </row>
        <row r="749">
          <cell r="A749" t="str">
            <v>131125</v>
          </cell>
          <cell r="B749" t="str">
            <v>131125-*</v>
          </cell>
          <cell r="D749">
            <v>120310</v>
          </cell>
          <cell r="E749" t="str">
            <v>SN011</v>
          </cell>
          <cell r="G749" t="str">
            <v>A/R MEDICARE PT A</v>
          </cell>
        </row>
        <row r="750">
          <cell r="A750" t="str">
            <v>131126</v>
          </cell>
          <cell r="B750" t="str">
            <v>131126-*</v>
          </cell>
          <cell r="D750">
            <v>120800</v>
          </cell>
          <cell r="E750" t="str">
            <v>SN011</v>
          </cell>
          <cell r="G750" t="str">
            <v>ACCTS RECEIVABLE-INSURANCE</v>
          </cell>
        </row>
        <row r="751">
          <cell r="A751" t="str">
            <v>131128</v>
          </cell>
          <cell r="B751" t="str">
            <v>131128-*</v>
          </cell>
          <cell r="D751">
            <v>120230</v>
          </cell>
          <cell r="E751" t="str">
            <v>SN011</v>
          </cell>
          <cell r="G751" t="str">
            <v>A/R PVT CO-INS PT B</v>
          </cell>
        </row>
        <row r="752">
          <cell r="A752" t="str">
            <v>131130</v>
          </cell>
          <cell r="B752" t="str">
            <v>131130-*</v>
          </cell>
          <cell r="D752">
            <v>120500</v>
          </cell>
          <cell r="E752" t="str">
            <v>SN011</v>
          </cell>
          <cell r="G752" t="str">
            <v>ACCTS RECEIVABLE-VA ICF</v>
          </cell>
        </row>
        <row r="753">
          <cell r="A753" t="str">
            <v>131133</v>
          </cell>
          <cell r="B753" t="str">
            <v>131133-*</v>
          </cell>
          <cell r="D753">
            <v>120400</v>
          </cell>
          <cell r="E753" t="str">
            <v>SN011</v>
          </cell>
          <cell r="G753" t="str">
            <v>A/R MEDICAID ICF</v>
          </cell>
        </row>
        <row r="754">
          <cell r="A754" t="str">
            <v>131135</v>
          </cell>
          <cell r="B754" t="str">
            <v>131135-*</v>
          </cell>
          <cell r="D754">
            <v>120330</v>
          </cell>
          <cell r="E754" t="str">
            <v>SN011</v>
          </cell>
          <cell r="G754" t="str">
            <v>A/R MEDICARE PT B</v>
          </cell>
        </row>
        <row r="755">
          <cell r="A755" t="str">
            <v>131136</v>
          </cell>
          <cell r="B755" t="str">
            <v>131136-*</v>
          </cell>
          <cell r="D755">
            <v>120700</v>
          </cell>
          <cell r="E755" t="str">
            <v>SN011</v>
          </cell>
          <cell r="G755" t="str">
            <v>AR PRN</v>
          </cell>
        </row>
        <row r="756">
          <cell r="A756" t="str">
            <v>131150</v>
          </cell>
          <cell r="B756" t="str">
            <v>131150-*</v>
          </cell>
          <cell r="D756">
            <v>120440</v>
          </cell>
          <cell r="E756" t="str">
            <v>SN011</v>
          </cell>
          <cell r="G756" t="str">
            <v>ACCT REC M'CAID PENDING</v>
          </cell>
        </row>
        <row r="757">
          <cell r="A757" t="str">
            <v>131211</v>
          </cell>
          <cell r="B757" t="str">
            <v>131211-*</v>
          </cell>
          <cell r="D757">
            <v>120210</v>
          </cell>
          <cell r="E757" t="str">
            <v>SN012</v>
          </cell>
          <cell r="G757" t="str">
            <v>AR PATIENT LIABILITY</v>
          </cell>
        </row>
        <row r="758">
          <cell r="A758" t="str">
            <v>131212</v>
          </cell>
          <cell r="B758" t="str">
            <v>131212-*</v>
          </cell>
          <cell r="D758">
            <v>120225</v>
          </cell>
          <cell r="E758" t="str">
            <v>SN012</v>
          </cell>
          <cell r="G758" t="str">
            <v>A/R PVT COINS A CARRIER</v>
          </cell>
        </row>
        <row r="759">
          <cell r="A759" t="str">
            <v>131218</v>
          </cell>
          <cell r="B759" t="str">
            <v>131218-*</v>
          </cell>
          <cell r="D759">
            <v>120235</v>
          </cell>
          <cell r="E759" t="str">
            <v>SN012</v>
          </cell>
          <cell r="G759" t="str">
            <v>A/R PVT COINS B CARRIER</v>
          </cell>
        </row>
        <row r="760">
          <cell r="A760" t="str">
            <v>131221</v>
          </cell>
          <cell r="B760" t="str">
            <v>131221-*</v>
          </cell>
          <cell r="D760">
            <v>120200</v>
          </cell>
          <cell r="E760" t="str">
            <v>SN012</v>
          </cell>
          <cell r="G760" t="str">
            <v>A/R PRIVATE</v>
          </cell>
        </row>
        <row r="761">
          <cell r="A761" t="str">
            <v>131222</v>
          </cell>
          <cell r="B761" t="str">
            <v>131222-*</v>
          </cell>
          <cell r="D761">
            <v>120220</v>
          </cell>
          <cell r="E761" t="str">
            <v>SN012</v>
          </cell>
          <cell r="G761" t="str">
            <v>A.R-PVT CO-INS PT A</v>
          </cell>
        </row>
        <row r="762">
          <cell r="A762" t="str">
            <v>131223</v>
          </cell>
          <cell r="B762" t="str">
            <v>131223-*</v>
          </cell>
          <cell r="D762">
            <v>120400</v>
          </cell>
          <cell r="E762" t="str">
            <v>SN012</v>
          </cell>
          <cell r="G762" t="str">
            <v>A.R MEDICAID NF/SNF</v>
          </cell>
        </row>
        <row r="763">
          <cell r="A763" t="str">
            <v>131225</v>
          </cell>
          <cell r="B763" t="str">
            <v>131225-*</v>
          </cell>
          <cell r="D763">
            <v>120310</v>
          </cell>
          <cell r="E763" t="str">
            <v>SN012</v>
          </cell>
          <cell r="G763" t="str">
            <v>A/R MEDICARE PT A</v>
          </cell>
        </row>
        <row r="764">
          <cell r="A764" t="str">
            <v>131226</v>
          </cell>
          <cell r="B764" t="str">
            <v>131226-*</v>
          </cell>
          <cell r="D764">
            <v>120800</v>
          </cell>
          <cell r="E764" t="str">
            <v>SN012</v>
          </cell>
          <cell r="G764" t="str">
            <v>ACCTS RECEIVABLE-INSURANCE</v>
          </cell>
        </row>
        <row r="765">
          <cell r="A765" t="str">
            <v>131228</v>
          </cell>
          <cell r="B765" t="str">
            <v>131228-*</v>
          </cell>
          <cell r="D765">
            <v>120230</v>
          </cell>
          <cell r="E765" t="str">
            <v>SN012</v>
          </cell>
          <cell r="G765" t="str">
            <v>A/R PVT CO-INS PT B</v>
          </cell>
        </row>
        <row r="766">
          <cell r="A766" t="str">
            <v>131229</v>
          </cell>
          <cell r="B766" t="str">
            <v>131229-*</v>
          </cell>
          <cell r="D766">
            <v>120430</v>
          </cell>
          <cell r="E766" t="str">
            <v>SN012</v>
          </cell>
          <cell r="G766" t="str">
            <v>A/R MEDICAID CO INS PT B</v>
          </cell>
        </row>
        <row r="767">
          <cell r="A767" t="str">
            <v>131233</v>
          </cell>
          <cell r="B767" t="str">
            <v>131233-*</v>
          </cell>
          <cell r="D767">
            <v>120400</v>
          </cell>
          <cell r="E767" t="str">
            <v>SN012</v>
          </cell>
          <cell r="G767" t="str">
            <v>A/R MEDICAID ICF</v>
          </cell>
        </row>
        <row r="768">
          <cell r="A768" t="str">
            <v>131235</v>
          </cell>
          <cell r="B768" t="str">
            <v>131235-*</v>
          </cell>
          <cell r="D768">
            <v>120330</v>
          </cell>
          <cell r="E768" t="str">
            <v>SN012</v>
          </cell>
          <cell r="G768" t="str">
            <v>A/R MEDICARE PT B</v>
          </cell>
        </row>
        <row r="769">
          <cell r="A769" t="str">
            <v>131248</v>
          </cell>
          <cell r="B769" t="str">
            <v>131248-*</v>
          </cell>
          <cell r="D769">
            <v>120315</v>
          </cell>
          <cell r="E769" t="str">
            <v>SN012</v>
          </cell>
          <cell r="G769" t="str">
            <v>A/R-MEDICARE A HURR KATRINA</v>
          </cell>
        </row>
        <row r="770">
          <cell r="A770" t="str">
            <v>131250</v>
          </cell>
          <cell r="B770" t="str">
            <v>131250-*</v>
          </cell>
          <cell r="D770">
            <v>120440</v>
          </cell>
          <cell r="E770" t="str">
            <v>SN012</v>
          </cell>
          <cell r="G770" t="str">
            <v>ACCT REC M'CAID PENDING</v>
          </cell>
        </row>
        <row r="771">
          <cell r="A771" t="str">
            <v>131270</v>
          </cell>
          <cell r="B771" t="str">
            <v>131270-*</v>
          </cell>
          <cell r="D771">
            <v>120610</v>
          </cell>
          <cell r="E771" t="str">
            <v>SN012</v>
          </cell>
          <cell r="G771" t="str">
            <v>AR PVT PAY HOSPICE</v>
          </cell>
        </row>
        <row r="772">
          <cell r="A772" t="str">
            <v>131311</v>
          </cell>
          <cell r="B772" t="str">
            <v>131311-*</v>
          </cell>
          <cell r="D772">
            <v>120210</v>
          </cell>
          <cell r="E772" t="str">
            <v>SN013</v>
          </cell>
          <cell r="G772" t="str">
            <v>AR PATIENT LIABILITY</v>
          </cell>
        </row>
        <row r="773">
          <cell r="A773" t="str">
            <v>131312</v>
          </cell>
          <cell r="B773" t="str">
            <v>131312-*</v>
          </cell>
          <cell r="D773">
            <v>120225</v>
          </cell>
          <cell r="E773" t="str">
            <v>SN013</v>
          </cell>
          <cell r="G773" t="str">
            <v>A/R PVT COINS A CARRIER</v>
          </cell>
        </row>
        <row r="774">
          <cell r="A774" t="str">
            <v>131318</v>
          </cell>
          <cell r="B774" t="str">
            <v>131318-*</v>
          </cell>
          <cell r="D774">
            <v>120235</v>
          </cell>
          <cell r="E774" t="str">
            <v>SN013</v>
          </cell>
          <cell r="G774" t="str">
            <v>A/R PVT COINS B CARRIER</v>
          </cell>
        </row>
        <row r="775">
          <cell r="A775" t="str">
            <v>131321</v>
          </cell>
          <cell r="B775" t="str">
            <v>131321-*</v>
          </cell>
          <cell r="D775">
            <v>120200</v>
          </cell>
          <cell r="E775" t="str">
            <v>SN013</v>
          </cell>
          <cell r="G775" t="str">
            <v>A/R PRIVATE</v>
          </cell>
        </row>
        <row r="776">
          <cell r="A776" t="str">
            <v>131322</v>
          </cell>
          <cell r="B776" t="str">
            <v>131322-*</v>
          </cell>
          <cell r="D776">
            <v>120220</v>
          </cell>
          <cell r="E776" t="str">
            <v>SN013</v>
          </cell>
          <cell r="G776" t="str">
            <v>A.R-PVT CO-INS PT A</v>
          </cell>
        </row>
        <row r="777">
          <cell r="A777" t="str">
            <v>131325</v>
          </cell>
          <cell r="B777" t="str">
            <v>131325-*</v>
          </cell>
          <cell r="D777">
            <v>120310</v>
          </cell>
          <cell r="E777" t="str">
            <v>SN013</v>
          </cell>
          <cell r="G777" t="str">
            <v>A/R MEDICARE PT A</v>
          </cell>
        </row>
        <row r="778">
          <cell r="A778" t="str">
            <v>131326</v>
          </cell>
          <cell r="B778" t="str">
            <v>131326-*</v>
          </cell>
          <cell r="D778">
            <v>120800</v>
          </cell>
          <cell r="E778" t="str">
            <v>SN013</v>
          </cell>
          <cell r="G778" t="str">
            <v>ACCTS RECEIVABLE-INSURANCE</v>
          </cell>
        </row>
        <row r="779">
          <cell r="A779" t="str">
            <v>131328</v>
          </cell>
          <cell r="B779" t="str">
            <v>131328-*</v>
          </cell>
          <cell r="D779">
            <v>120230</v>
          </cell>
          <cell r="E779" t="str">
            <v>SN013</v>
          </cell>
          <cell r="G779" t="str">
            <v>A/R PVT CO-INS PT B</v>
          </cell>
        </row>
        <row r="780">
          <cell r="A780" t="str">
            <v>131333</v>
          </cell>
          <cell r="B780" t="str">
            <v>131333-*</v>
          </cell>
          <cell r="D780">
            <v>120400</v>
          </cell>
          <cell r="E780" t="str">
            <v>SN013</v>
          </cell>
          <cell r="G780" t="str">
            <v>A/R MEDICAID ICF</v>
          </cell>
        </row>
        <row r="781">
          <cell r="A781" t="str">
            <v>131335</v>
          </cell>
          <cell r="B781" t="str">
            <v>131335-*</v>
          </cell>
          <cell r="D781">
            <v>120330</v>
          </cell>
          <cell r="E781" t="str">
            <v>SN013</v>
          </cell>
          <cell r="G781" t="str">
            <v>A/R MEDICARE PT B</v>
          </cell>
        </row>
        <row r="782">
          <cell r="A782" t="str">
            <v>131350</v>
          </cell>
          <cell r="B782" t="str">
            <v>131350-*</v>
          </cell>
          <cell r="D782">
            <v>120440</v>
          </cell>
          <cell r="E782" t="str">
            <v>SN013</v>
          </cell>
          <cell r="G782" t="str">
            <v>ACCT REC M'CAID PENDING</v>
          </cell>
        </row>
        <row r="783">
          <cell r="A783" t="str">
            <v>131370</v>
          </cell>
          <cell r="B783" t="str">
            <v>131370-*</v>
          </cell>
          <cell r="D783">
            <v>120610</v>
          </cell>
          <cell r="E783" t="str">
            <v>SN013</v>
          </cell>
          <cell r="G783" t="str">
            <v>ACCTS REC PVT PAY HOSPICE</v>
          </cell>
        </row>
        <row r="784">
          <cell r="A784" t="str">
            <v>131411</v>
          </cell>
          <cell r="B784" t="str">
            <v>131411-*</v>
          </cell>
          <cell r="D784">
            <v>120210</v>
          </cell>
          <cell r="E784" t="str">
            <v>SN014</v>
          </cell>
          <cell r="G784" t="str">
            <v>AR PATIENT LIABILITY</v>
          </cell>
        </row>
        <row r="785">
          <cell r="A785" t="str">
            <v>131412</v>
          </cell>
          <cell r="B785" t="str">
            <v>131412-*</v>
          </cell>
          <cell r="D785">
            <v>120225</v>
          </cell>
          <cell r="E785" t="str">
            <v>SN014</v>
          </cell>
          <cell r="G785" t="str">
            <v>A/R PVT COINS A CARRIER</v>
          </cell>
        </row>
        <row r="786">
          <cell r="A786" t="str">
            <v>131418</v>
          </cell>
          <cell r="B786" t="str">
            <v>131418-*</v>
          </cell>
          <cell r="D786">
            <v>120235</v>
          </cell>
          <cell r="E786" t="str">
            <v>SN014</v>
          </cell>
          <cell r="G786" t="str">
            <v>A/R PVT COINS B CARRIER</v>
          </cell>
        </row>
        <row r="787">
          <cell r="A787" t="str">
            <v>131421</v>
          </cell>
          <cell r="B787" t="str">
            <v>131421-*</v>
          </cell>
          <cell r="D787">
            <v>120200</v>
          </cell>
          <cell r="E787" t="str">
            <v>SN014</v>
          </cell>
          <cell r="G787" t="str">
            <v>A/R PRIVATE</v>
          </cell>
        </row>
        <row r="788">
          <cell r="A788" t="str">
            <v>131422</v>
          </cell>
          <cell r="B788" t="str">
            <v>131422-*</v>
          </cell>
          <cell r="D788">
            <v>120220</v>
          </cell>
          <cell r="E788" t="str">
            <v>SN014</v>
          </cell>
          <cell r="G788" t="str">
            <v>A.R-PVT CO-INS PT A</v>
          </cell>
        </row>
        <row r="789">
          <cell r="A789" t="str">
            <v>131425</v>
          </cell>
          <cell r="B789" t="str">
            <v>131425-*</v>
          </cell>
          <cell r="D789">
            <v>120310</v>
          </cell>
          <cell r="E789" t="str">
            <v>SN014</v>
          </cell>
          <cell r="G789" t="str">
            <v>A/R MEDICARE PT A</v>
          </cell>
        </row>
        <row r="790">
          <cell r="A790" t="str">
            <v>131428</v>
          </cell>
          <cell r="B790" t="str">
            <v>131428-*</v>
          </cell>
          <cell r="D790">
            <v>120230</v>
          </cell>
          <cell r="E790" t="str">
            <v>SN014</v>
          </cell>
          <cell r="G790" t="str">
            <v>A/R PVT CO-INS PT B</v>
          </cell>
        </row>
        <row r="791">
          <cell r="A791" t="str">
            <v>131433</v>
          </cell>
          <cell r="B791" t="str">
            <v>131433-*</v>
          </cell>
          <cell r="D791">
            <v>120400</v>
          </cell>
          <cell r="E791" t="str">
            <v>SN014</v>
          </cell>
          <cell r="G791" t="str">
            <v>A/R MEDICAID ICF</v>
          </cell>
        </row>
        <row r="792">
          <cell r="A792" t="str">
            <v>131435</v>
          </cell>
          <cell r="B792" t="str">
            <v>131435-*</v>
          </cell>
          <cell r="D792">
            <v>120330</v>
          </cell>
          <cell r="E792" t="str">
            <v>SN014</v>
          </cell>
          <cell r="G792" t="str">
            <v>A/R MEDICARE PT B</v>
          </cell>
        </row>
        <row r="793">
          <cell r="A793" t="str">
            <v>131450</v>
          </cell>
          <cell r="B793" t="str">
            <v>131450-*</v>
          </cell>
          <cell r="D793">
            <v>120440</v>
          </cell>
          <cell r="E793" t="str">
            <v>SN014</v>
          </cell>
          <cell r="G793" t="str">
            <v>ACCT REC M'CAID PENDING</v>
          </cell>
        </row>
        <row r="794">
          <cell r="A794" t="str">
            <v>131470</v>
          </cell>
          <cell r="B794" t="str">
            <v>131470-*</v>
          </cell>
          <cell r="D794">
            <v>120610</v>
          </cell>
          <cell r="E794" t="str">
            <v>SN014</v>
          </cell>
          <cell r="G794" t="str">
            <v>ACCTS REC-PVY PAY HOSPICE</v>
          </cell>
        </row>
        <row r="795">
          <cell r="A795" t="str">
            <v>131611</v>
          </cell>
          <cell r="B795" t="str">
            <v>131611-*</v>
          </cell>
          <cell r="D795">
            <v>120210</v>
          </cell>
          <cell r="E795" t="str">
            <v>SN016</v>
          </cell>
          <cell r="G795" t="str">
            <v>AR PATIENT LIABILITY</v>
          </cell>
        </row>
        <row r="796">
          <cell r="A796" t="str">
            <v>131612</v>
          </cell>
          <cell r="B796" t="str">
            <v>131612-*</v>
          </cell>
          <cell r="D796">
            <v>120225</v>
          </cell>
          <cell r="E796" t="str">
            <v>SN016</v>
          </cell>
          <cell r="G796" t="str">
            <v>A/R PVT COINS A CARRIER</v>
          </cell>
        </row>
        <row r="797">
          <cell r="A797" t="str">
            <v>131618</v>
          </cell>
          <cell r="B797" t="str">
            <v>131618-*</v>
          </cell>
          <cell r="D797">
            <v>120235</v>
          </cell>
          <cell r="E797" t="str">
            <v>SN016</v>
          </cell>
          <cell r="G797" t="str">
            <v>A/R PVT COINS B CARRIER</v>
          </cell>
        </row>
        <row r="798">
          <cell r="A798" t="str">
            <v>131621</v>
          </cell>
          <cell r="B798" t="str">
            <v>131621-*</v>
          </cell>
          <cell r="D798">
            <v>120200</v>
          </cell>
          <cell r="E798" t="str">
            <v>SN016</v>
          </cell>
          <cell r="G798" t="str">
            <v>A/R PRIVATE</v>
          </cell>
        </row>
        <row r="799">
          <cell r="A799" t="str">
            <v>131622</v>
          </cell>
          <cell r="B799" t="str">
            <v>131622-*</v>
          </cell>
          <cell r="D799">
            <v>120220</v>
          </cell>
          <cell r="E799" t="str">
            <v>SN016</v>
          </cell>
          <cell r="G799" t="str">
            <v>A.R-PVT CO-INS PT A</v>
          </cell>
        </row>
        <row r="800">
          <cell r="A800" t="str">
            <v>131625</v>
          </cell>
          <cell r="B800" t="str">
            <v>131625-*</v>
          </cell>
          <cell r="D800">
            <v>120310</v>
          </cell>
          <cell r="E800" t="str">
            <v>SN016</v>
          </cell>
          <cell r="G800" t="str">
            <v>A/R MEDICARE PT A</v>
          </cell>
        </row>
        <row r="801">
          <cell r="A801" t="str">
            <v>131626</v>
          </cell>
          <cell r="B801" t="str">
            <v>131626-*</v>
          </cell>
          <cell r="D801">
            <v>120800</v>
          </cell>
          <cell r="E801" t="str">
            <v>SN016</v>
          </cell>
          <cell r="G801" t="str">
            <v>ACCTS RECEIVABLE-INSURANCE</v>
          </cell>
        </row>
        <row r="802">
          <cell r="A802" t="str">
            <v>131628</v>
          </cell>
          <cell r="B802" t="str">
            <v>131628-*</v>
          </cell>
          <cell r="D802">
            <v>120230</v>
          </cell>
          <cell r="E802" t="str">
            <v>SN016</v>
          </cell>
          <cell r="G802" t="str">
            <v>A/R PVT CO-INS PT B</v>
          </cell>
        </row>
        <row r="803">
          <cell r="A803" t="str">
            <v>131633</v>
          </cell>
          <cell r="B803" t="str">
            <v>131633-*</v>
          </cell>
          <cell r="D803">
            <v>120400</v>
          </cell>
          <cell r="E803" t="str">
            <v>SN016</v>
          </cell>
          <cell r="G803" t="str">
            <v>A/R MEDICAID ICF</v>
          </cell>
        </row>
        <row r="804">
          <cell r="A804" t="str">
            <v>131635</v>
          </cell>
          <cell r="B804" t="str">
            <v>131635-*</v>
          </cell>
          <cell r="D804">
            <v>120330</v>
          </cell>
          <cell r="E804" t="str">
            <v>SN016</v>
          </cell>
          <cell r="G804" t="str">
            <v>A/R MEDICARE PT B</v>
          </cell>
        </row>
        <row r="805">
          <cell r="A805" t="str">
            <v>131636</v>
          </cell>
          <cell r="B805" t="str">
            <v>131636-*</v>
          </cell>
          <cell r="D805">
            <v>120700</v>
          </cell>
          <cell r="E805" t="str">
            <v>SN016</v>
          </cell>
          <cell r="G805" t="str">
            <v>AR PRN</v>
          </cell>
        </row>
        <row r="806">
          <cell r="A806" t="str">
            <v>131650</v>
          </cell>
          <cell r="B806" t="str">
            <v>131650-*</v>
          </cell>
          <cell r="D806">
            <v>120440</v>
          </cell>
          <cell r="E806" t="str">
            <v>SN016</v>
          </cell>
          <cell r="G806" t="str">
            <v>ACCT REC M'CAID PENDING</v>
          </cell>
        </row>
        <row r="807">
          <cell r="A807" t="str">
            <v>131670</v>
          </cell>
          <cell r="B807" t="str">
            <v>131670-*</v>
          </cell>
          <cell r="D807">
            <v>120610</v>
          </cell>
          <cell r="E807" t="str">
            <v>SN016</v>
          </cell>
          <cell r="G807" t="str">
            <v>AR PVT PAY HOSPICE</v>
          </cell>
        </row>
        <row r="808">
          <cell r="A808" t="str">
            <v>131711</v>
          </cell>
          <cell r="B808" t="str">
            <v>131711-*</v>
          </cell>
          <cell r="D808">
            <v>120210</v>
          </cell>
          <cell r="E808" t="str">
            <v>SN017</v>
          </cell>
          <cell r="G808" t="str">
            <v>AR PATIENT LIABILITY</v>
          </cell>
        </row>
        <row r="809">
          <cell r="A809" t="str">
            <v>131712</v>
          </cell>
          <cell r="B809" t="str">
            <v>131712-*</v>
          </cell>
          <cell r="D809">
            <v>120225</v>
          </cell>
          <cell r="E809" t="str">
            <v>SN017</v>
          </cell>
          <cell r="G809" t="str">
            <v>A/R PVT COINS A CARRIER</v>
          </cell>
        </row>
        <row r="810">
          <cell r="A810" t="str">
            <v>131718</v>
          </cell>
          <cell r="B810" t="str">
            <v>131718-*</v>
          </cell>
          <cell r="D810">
            <v>120235</v>
          </cell>
          <cell r="E810" t="str">
            <v>SN017</v>
          </cell>
          <cell r="G810" t="str">
            <v>A/R PVT COINS B CARRIER</v>
          </cell>
        </row>
        <row r="811">
          <cell r="A811" t="str">
            <v>131721</v>
          </cell>
          <cell r="B811" t="str">
            <v>131721-*</v>
          </cell>
          <cell r="D811">
            <v>120200</v>
          </cell>
          <cell r="E811" t="str">
            <v>SN017</v>
          </cell>
          <cell r="G811" t="str">
            <v>A/R PRIVATE</v>
          </cell>
        </row>
        <row r="812">
          <cell r="A812" t="str">
            <v>131722</v>
          </cell>
          <cell r="B812" t="str">
            <v>131722-*</v>
          </cell>
          <cell r="D812">
            <v>120220</v>
          </cell>
          <cell r="E812" t="str">
            <v>SN017</v>
          </cell>
          <cell r="G812" t="str">
            <v>A.R-PVT CO-INS PT A</v>
          </cell>
        </row>
        <row r="813">
          <cell r="A813" t="str">
            <v>131723</v>
          </cell>
          <cell r="B813" t="str">
            <v>131723-*</v>
          </cell>
          <cell r="D813">
            <v>120400</v>
          </cell>
          <cell r="E813" t="str">
            <v>SN017</v>
          </cell>
          <cell r="G813" t="str">
            <v>A.R MEDICAID NF/SNF</v>
          </cell>
        </row>
        <row r="814">
          <cell r="A814" t="str">
            <v>131725</v>
          </cell>
          <cell r="B814" t="str">
            <v>131725-*</v>
          </cell>
          <cell r="D814">
            <v>120310</v>
          </cell>
          <cell r="E814" t="str">
            <v>SN017</v>
          </cell>
          <cell r="G814" t="str">
            <v>A/R MEDICARE PT A</v>
          </cell>
        </row>
        <row r="815">
          <cell r="A815" t="str">
            <v>131726</v>
          </cell>
          <cell r="B815" t="str">
            <v>131726-*</v>
          </cell>
          <cell r="D815">
            <v>120800</v>
          </cell>
          <cell r="E815" t="str">
            <v>SN017</v>
          </cell>
          <cell r="G815" t="str">
            <v>ACCTS RECEIVABLE-INSURANCE</v>
          </cell>
        </row>
        <row r="816">
          <cell r="A816" t="str">
            <v>131728</v>
          </cell>
          <cell r="B816" t="str">
            <v>131728-*</v>
          </cell>
          <cell r="D816">
            <v>120230</v>
          </cell>
          <cell r="E816" t="str">
            <v>SN017</v>
          </cell>
          <cell r="G816" t="str">
            <v>A/R PVT CO-INS PT B</v>
          </cell>
        </row>
        <row r="817">
          <cell r="A817" t="str">
            <v>131733</v>
          </cell>
          <cell r="B817" t="str">
            <v>131733-*</v>
          </cell>
          <cell r="D817">
            <v>120400</v>
          </cell>
          <cell r="E817" t="str">
            <v>SN017</v>
          </cell>
          <cell r="G817" t="str">
            <v>A/R MEDICAID ICF</v>
          </cell>
        </row>
        <row r="818">
          <cell r="A818" t="str">
            <v>131735</v>
          </cell>
          <cell r="B818" t="str">
            <v>131735-*</v>
          </cell>
          <cell r="D818">
            <v>120330</v>
          </cell>
          <cell r="E818" t="str">
            <v>SN017</v>
          </cell>
          <cell r="G818" t="str">
            <v>A/R MEDICARE PT B</v>
          </cell>
        </row>
        <row r="819">
          <cell r="A819" t="str">
            <v>131811</v>
          </cell>
          <cell r="B819" t="str">
            <v>131811-*</v>
          </cell>
          <cell r="D819">
            <v>120210</v>
          </cell>
          <cell r="E819" t="str">
            <v>SN018</v>
          </cell>
          <cell r="G819" t="str">
            <v>AR PATIENT LIABILITY</v>
          </cell>
        </row>
        <row r="820">
          <cell r="A820" t="str">
            <v>131812</v>
          </cell>
          <cell r="B820" t="str">
            <v>131812-*</v>
          </cell>
          <cell r="D820">
            <v>120225</v>
          </cell>
          <cell r="E820" t="str">
            <v>SN018</v>
          </cell>
          <cell r="G820" t="str">
            <v>A/R PVT COINS A CARRIER</v>
          </cell>
        </row>
        <row r="821">
          <cell r="A821" t="str">
            <v>131818</v>
          </cell>
          <cell r="B821" t="str">
            <v>131818-*</v>
          </cell>
          <cell r="D821">
            <v>120235</v>
          </cell>
          <cell r="E821" t="str">
            <v>SN018</v>
          </cell>
          <cell r="G821" t="str">
            <v>A/R PVT COINS B CARRIER</v>
          </cell>
        </row>
        <row r="822">
          <cell r="A822" t="str">
            <v>131821</v>
          </cell>
          <cell r="B822" t="str">
            <v>131821-*</v>
          </cell>
          <cell r="D822">
            <v>120200</v>
          </cell>
          <cell r="E822" t="str">
            <v>SN018</v>
          </cell>
          <cell r="G822" t="str">
            <v>A/R PRIVATE</v>
          </cell>
        </row>
        <row r="823">
          <cell r="A823" t="str">
            <v>131822</v>
          </cell>
          <cell r="B823" t="str">
            <v>131822-*</v>
          </cell>
          <cell r="D823">
            <v>120220</v>
          </cell>
          <cell r="E823" t="str">
            <v>SN018</v>
          </cell>
          <cell r="G823" t="str">
            <v>A.R-PVT CO-INS PT A</v>
          </cell>
        </row>
        <row r="824">
          <cell r="A824" t="str">
            <v>131825</v>
          </cell>
          <cell r="B824" t="str">
            <v>131825-*</v>
          </cell>
          <cell r="D824">
            <v>120310</v>
          </cell>
          <cell r="E824" t="str">
            <v>SN018</v>
          </cell>
          <cell r="G824" t="str">
            <v>A/R MEDICARE PT A</v>
          </cell>
        </row>
        <row r="825">
          <cell r="A825" t="str">
            <v>131826</v>
          </cell>
          <cell r="B825" t="str">
            <v>131826-*</v>
          </cell>
          <cell r="D825">
            <v>120800</v>
          </cell>
          <cell r="E825" t="str">
            <v>SN018</v>
          </cell>
          <cell r="G825" t="str">
            <v>ACCTS RECEIVABLE-INSURANCE</v>
          </cell>
        </row>
        <row r="826">
          <cell r="A826" t="str">
            <v>131827</v>
          </cell>
          <cell r="B826" t="str">
            <v>131827-*</v>
          </cell>
          <cell r="D826">
            <v>120500</v>
          </cell>
          <cell r="E826" t="str">
            <v>SN018</v>
          </cell>
          <cell r="G826" t="str">
            <v>AR VA</v>
          </cell>
        </row>
        <row r="827">
          <cell r="A827" t="str">
            <v>131828</v>
          </cell>
          <cell r="B827" t="str">
            <v>131828-*</v>
          </cell>
          <cell r="D827">
            <v>120230</v>
          </cell>
          <cell r="E827" t="str">
            <v>SN018</v>
          </cell>
          <cell r="G827" t="str">
            <v>A/R PVT CO-INS PT B</v>
          </cell>
        </row>
        <row r="828">
          <cell r="A828" t="str">
            <v>131830</v>
          </cell>
          <cell r="B828" t="str">
            <v>131830-*</v>
          </cell>
          <cell r="D828">
            <v>120500</v>
          </cell>
          <cell r="E828" t="str">
            <v>SN018</v>
          </cell>
          <cell r="G828" t="str">
            <v>ACCTS RECEIVABLE - VA ICF</v>
          </cell>
        </row>
        <row r="829">
          <cell r="A829" t="str">
            <v>131833</v>
          </cell>
          <cell r="B829" t="str">
            <v>131833-*</v>
          </cell>
          <cell r="D829">
            <v>120400</v>
          </cell>
          <cell r="E829" t="str">
            <v>SN018</v>
          </cell>
          <cell r="G829" t="str">
            <v>A/R MEDICAID ICF</v>
          </cell>
        </row>
        <row r="830">
          <cell r="A830" t="str">
            <v>131835</v>
          </cell>
          <cell r="B830" t="str">
            <v>131835-*</v>
          </cell>
          <cell r="D830">
            <v>120330</v>
          </cell>
          <cell r="E830" t="str">
            <v>SN018</v>
          </cell>
          <cell r="G830" t="str">
            <v>A/R MEDICARE PT B</v>
          </cell>
        </row>
        <row r="831">
          <cell r="A831" t="str">
            <v>131836</v>
          </cell>
          <cell r="B831" t="str">
            <v>131836-*</v>
          </cell>
          <cell r="D831">
            <v>120700</v>
          </cell>
          <cell r="E831" t="str">
            <v>SN018</v>
          </cell>
          <cell r="G831" t="str">
            <v>AR PRN</v>
          </cell>
        </row>
        <row r="832">
          <cell r="A832" t="str">
            <v>131850</v>
          </cell>
          <cell r="B832" t="str">
            <v>131850-*</v>
          </cell>
          <cell r="D832">
            <v>120440</v>
          </cell>
          <cell r="E832" t="str">
            <v>SN018</v>
          </cell>
          <cell r="G832" t="str">
            <v>ACCT REC M'CAID PENDING</v>
          </cell>
        </row>
        <row r="833">
          <cell r="A833" t="str">
            <v>131870</v>
          </cell>
          <cell r="B833" t="str">
            <v>131870-*</v>
          </cell>
          <cell r="D833">
            <v>120610</v>
          </cell>
          <cell r="E833" t="str">
            <v>SN018</v>
          </cell>
          <cell r="G833" t="str">
            <v>ACCTS REC - PVT PAY HOSPICE</v>
          </cell>
        </row>
        <row r="834">
          <cell r="A834" t="str">
            <v>131927</v>
          </cell>
          <cell r="B834" t="str">
            <v>131927-*</v>
          </cell>
          <cell r="D834">
            <v>120500</v>
          </cell>
          <cell r="E834" t="str">
            <v>SN019</v>
          </cell>
          <cell r="G834" t="str">
            <v>A/R VA NF/SNF</v>
          </cell>
        </row>
        <row r="835">
          <cell r="A835" t="str">
            <v>131930</v>
          </cell>
          <cell r="B835" t="str">
            <v>131930-*</v>
          </cell>
          <cell r="D835">
            <v>120500</v>
          </cell>
          <cell r="E835" t="str">
            <v>SN019</v>
          </cell>
          <cell r="G835" t="str">
            <v>A/R VA ICF</v>
          </cell>
        </row>
        <row r="836">
          <cell r="A836" t="str">
            <v>132011</v>
          </cell>
          <cell r="B836" t="str">
            <v>132011-*</v>
          </cell>
          <cell r="D836">
            <v>120210</v>
          </cell>
          <cell r="E836" t="str">
            <v>SN020</v>
          </cell>
          <cell r="G836" t="str">
            <v>AR PATIENT LIABILITY</v>
          </cell>
        </row>
        <row r="837">
          <cell r="A837" t="str">
            <v>132012</v>
          </cell>
          <cell r="B837" t="str">
            <v>132012-*</v>
          </cell>
          <cell r="D837">
            <v>120225</v>
          </cell>
          <cell r="E837" t="str">
            <v>SN020</v>
          </cell>
          <cell r="G837" t="str">
            <v>A/R PVT COINS A CARRIER</v>
          </cell>
        </row>
        <row r="838">
          <cell r="A838" t="str">
            <v>132018</v>
          </cell>
          <cell r="B838" t="str">
            <v>132018-*</v>
          </cell>
          <cell r="D838">
            <v>120235</v>
          </cell>
          <cell r="E838" t="str">
            <v>SN020</v>
          </cell>
          <cell r="G838" t="str">
            <v>A/R PVT COINS B CARRIER</v>
          </cell>
        </row>
        <row r="839">
          <cell r="A839" t="str">
            <v>132021</v>
          </cell>
          <cell r="B839" t="str">
            <v>132021-*</v>
          </cell>
          <cell r="D839">
            <v>120200</v>
          </cell>
          <cell r="E839" t="str">
            <v>SN020</v>
          </cell>
          <cell r="G839" t="str">
            <v>A/R PRIVATE</v>
          </cell>
        </row>
        <row r="840">
          <cell r="A840" t="str">
            <v>132022</v>
          </cell>
          <cell r="B840" t="str">
            <v>132022-*</v>
          </cell>
          <cell r="D840">
            <v>120220</v>
          </cell>
          <cell r="E840" t="str">
            <v>SN020</v>
          </cell>
          <cell r="G840" t="str">
            <v>A.R-PVT CO-INS PT A</v>
          </cell>
        </row>
        <row r="841">
          <cell r="A841" t="str">
            <v>132024</v>
          </cell>
          <cell r="B841" t="str">
            <v>132024-*</v>
          </cell>
          <cell r="D841">
            <v>120420</v>
          </cell>
          <cell r="E841" t="str">
            <v>SN020</v>
          </cell>
          <cell r="G841" t="str">
            <v>A/R MEDICAID CO-INS PT A</v>
          </cell>
        </row>
        <row r="842">
          <cell r="A842" t="str">
            <v>132025</v>
          </cell>
          <cell r="B842" t="str">
            <v>132025-*</v>
          </cell>
          <cell r="D842">
            <v>120310</v>
          </cell>
          <cell r="E842" t="str">
            <v>SN020</v>
          </cell>
          <cell r="G842" t="str">
            <v>A/R MEDICARE PT A</v>
          </cell>
        </row>
        <row r="843">
          <cell r="A843" t="str">
            <v>132028</v>
          </cell>
          <cell r="B843" t="str">
            <v>132028-*</v>
          </cell>
          <cell r="D843">
            <v>120230</v>
          </cell>
          <cell r="E843" t="str">
            <v>SN020</v>
          </cell>
          <cell r="G843" t="str">
            <v>A/R PVT CO-INS PT B</v>
          </cell>
        </row>
        <row r="844">
          <cell r="A844" t="str">
            <v>132033</v>
          </cell>
          <cell r="B844" t="str">
            <v>132033-*</v>
          </cell>
          <cell r="D844">
            <v>120400</v>
          </cell>
          <cell r="E844" t="str">
            <v>SN020</v>
          </cell>
          <cell r="G844" t="str">
            <v>A/R MEDICAID ICF</v>
          </cell>
        </row>
        <row r="845">
          <cell r="A845" t="str">
            <v>132035</v>
          </cell>
          <cell r="B845" t="str">
            <v>132035-*</v>
          </cell>
          <cell r="D845">
            <v>120330</v>
          </cell>
          <cell r="E845" t="str">
            <v>SN020</v>
          </cell>
          <cell r="G845" t="str">
            <v>A/R MEDICARE PT B</v>
          </cell>
        </row>
        <row r="846">
          <cell r="A846" t="str">
            <v>132036</v>
          </cell>
          <cell r="B846" t="str">
            <v>132036-*</v>
          </cell>
          <cell r="D846">
            <v>120700</v>
          </cell>
          <cell r="E846" t="str">
            <v>SN020</v>
          </cell>
          <cell r="G846" t="str">
            <v>AR PRN</v>
          </cell>
        </row>
        <row r="847">
          <cell r="A847" t="str">
            <v>132050</v>
          </cell>
          <cell r="B847" t="str">
            <v>132050-*</v>
          </cell>
          <cell r="D847">
            <v>120440</v>
          </cell>
          <cell r="E847" t="str">
            <v>SN020</v>
          </cell>
          <cell r="G847" t="str">
            <v>ACCT REC M'CAID PENDING</v>
          </cell>
        </row>
        <row r="848">
          <cell r="A848" t="str">
            <v>132070</v>
          </cell>
          <cell r="B848" t="str">
            <v>132070-*</v>
          </cell>
          <cell r="D848">
            <v>120610</v>
          </cell>
          <cell r="E848" t="str">
            <v>SN020</v>
          </cell>
          <cell r="G848" t="str">
            <v>ACCTS REC-PVT PAY HOSPICE</v>
          </cell>
        </row>
        <row r="849">
          <cell r="A849" t="str">
            <v>132111</v>
          </cell>
          <cell r="B849" t="str">
            <v>132111-*</v>
          </cell>
          <cell r="D849">
            <v>120210</v>
          </cell>
          <cell r="E849" t="str">
            <v>SN021</v>
          </cell>
          <cell r="G849" t="str">
            <v>AR PATIENT LIABILITY</v>
          </cell>
        </row>
        <row r="850">
          <cell r="A850" t="str">
            <v>132112</v>
          </cell>
          <cell r="B850" t="str">
            <v>132112-*</v>
          </cell>
          <cell r="D850">
            <v>120225</v>
          </cell>
          <cell r="E850" t="str">
            <v>SN021</v>
          </cell>
          <cell r="G850" t="str">
            <v>A/R PVT COINS A CARRIER</v>
          </cell>
        </row>
        <row r="851">
          <cell r="A851" t="str">
            <v>132118</v>
          </cell>
          <cell r="B851" t="str">
            <v>132118-*</v>
          </cell>
          <cell r="D851">
            <v>120235</v>
          </cell>
          <cell r="E851" t="str">
            <v>SN021</v>
          </cell>
          <cell r="G851" t="str">
            <v>A/R PVT COINS B CARRIER</v>
          </cell>
        </row>
        <row r="852">
          <cell r="A852" t="str">
            <v>132121</v>
          </cell>
          <cell r="B852" t="str">
            <v>132121-*</v>
          </cell>
          <cell r="D852">
            <v>120200</v>
          </cell>
          <cell r="E852" t="str">
            <v>SN021</v>
          </cell>
          <cell r="G852" t="str">
            <v>A/R PRIVATE</v>
          </cell>
        </row>
        <row r="853">
          <cell r="A853" t="str">
            <v>132122</v>
          </cell>
          <cell r="B853" t="str">
            <v>132122-*</v>
          </cell>
          <cell r="D853">
            <v>120220</v>
          </cell>
          <cell r="E853" t="str">
            <v>SN021</v>
          </cell>
          <cell r="G853" t="str">
            <v>A.R-PVT CO-INS PT A</v>
          </cell>
        </row>
        <row r="854">
          <cell r="A854" t="str">
            <v>132125</v>
          </cell>
          <cell r="B854" t="str">
            <v>132125-*</v>
          </cell>
          <cell r="D854">
            <v>120310</v>
          </cell>
          <cell r="E854" t="str">
            <v>SN021</v>
          </cell>
          <cell r="G854" t="str">
            <v>A/R MEDICARE PT A</v>
          </cell>
        </row>
        <row r="855">
          <cell r="A855" t="str">
            <v>132128</v>
          </cell>
          <cell r="B855" t="str">
            <v>132128-*</v>
          </cell>
          <cell r="D855">
            <v>120230</v>
          </cell>
          <cell r="E855" t="str">
            <v>SN021</v>
          </cell>
          <cell r="G855" t="str">
            <v>A/R PVT CO-INS PT B</v>
          </cell>
        </row>
        <row r="856">
          <cell r="A856" t="str">
            <v>132133</v>
          </cell>
          <cell r="B856" t="str">
            <v>132133-*</v>
          </cell>
          <cell r="D856">
            <v>120400</v>
          </cell>
          <cell r="E856" t="str">
            <v>SN021</v>
          </cell>
          <cell r="G856" t="str">
            <v>A/R MEDICAID ICF</v>
          </cell>
        </row>
        <row r="857">
          <cell r="A857" t="str">
            <v>132135</v>
          </cell>
          <cell r="B857" t="str">
            <v>132135-*</v>
          </cell>
          <cell r="D857">
            <v>120330</v>
          </cell>
          <cell r="E857" t="str">
            <v>SN021</v>
          </cell>
          <cell r="G857" t="str">
            <v>A/R MEDICARE PT B</v>
          </cell>
        </row>
        <row r="858">
          <cell r="A858" t="str">
            <v>132136</v>
          </cell>
          <cell r="B858" t="str">
            <v>132136-*</v>
          </cell>
          <cell r="D858">
            <v>120700</v>
          </cell>
          <cell r="E858" t="str">
            <v>SN021</v>
          </cell>
          <cell r="G858" t="str">
            <v>AR PRN</v>
          </cell>
        </row>
        <row r="859">
          <cell r="A859" t="str">
            <v>132144</v>
          </cell>
          <cell r="B859" t="str">
            <v>132144-*</v>
          </cell>
          <cell r="D859">
            <v>120415</v>
          </cell>
          <cell r="E859" t="str">
            <v>SN021</v>
          </cell>
          <cell r="G859" t="str">
            <v>A/R-MEDICAID HURR KATRINA</v>
          </cell>
        </row>
        <row r="860">
          <cell r="A860" t="str">
            <v>132150</v>
          </cell>
          <cell r="B860" t="str">
            <v>132150-*</v>
          </cell>
          <cell r="D860">
            <v>120440</v>
          </cell>
          <cell r="E860" t="str">
            <v>SN021</v>
          </cell>
          <cell r="G860" t="str">
            <v>ACCT REC M'CAID PENDING</v>
          </cell>
        </row>
        <row r="861">
          <cell r="A861" t="str">
            <v>132211</v>
          </cell>
          <cell r="B861" t="str">
            <v>132211-*</v>
          </cell>
          <cell r="D861">
            <v>120210</v>
          </cell>
          <cell r="E861" t="str">
            <v>SN022</v>
          </cell>
          <cell r="G861" t="str">
            <v>AR PATIENT LIABILITY</v>
          </cell>
        </row>
        <row r="862">
          <cell r="A862" t="str">
            <v>132212</v>
          </cell>
          <cell r="B862" t="str">
            <v>132212-*</v>
          </cell>
          <cell r="D862">
            <v>120225</v>
          </cell>
          <cell r="E862" t="str">
            <v>SN022</v>
          </cell>
          <cell r="G862" t="str">
            <v>A/R PVT COINS A CARRIER</v>
          </cell>
        </row>
        <row r="863">
          <cell r="A863" t="str">
            <v>132218</v>
          </cell>
          <cell r="B863" t="str">
            <v>132218-*</v>
          </cell>
          <cell r="D863">
            <v>120235</v>
          </cell>
          <cell r="E863" t="str">
            <v>SN022</v>
          </cell>
          <cell r="G863" t="str">
            <v>A/R PVT COINS B CARRIER</v>
          </cell>
        </row>
        <row r="864">
          <cell r="A864" t="str">
            <v>132221</v>
          </cell>
          <cell r="B864" t="str">
            <v>132221-*</v>
          </cell>
          <cell r="D864">
            <v>120200</v>
          </cell>
          <cell r="E864" t="str">
            <v>SN022</v>
          </cell>
          <cell r="G864" t="str">
            <v>A/R PRIVATE</v>
          </cell>
        </row>
        <row r="865">
          <cell r="A865" t="str">
            <v>132222</v>
          </cell>
          <cell r="B865" t="str">
            <v>132222-*</v>
          </cell>
          <cell r="D865">
            <v>120220</v>
          </cell>
          <cell r="E865" t="str">
            <v>SN022</v>
          </cell>
          <cell r="G865" t="str">
            <v>A.R-PVT CO-INS PT A</v>
          </cell>
        </row>
        <row r="866">
          <cell r="A866" t="str">
            <v>132225</v>
          </cell>
          <cell r="B866" t="str">
            <v>132225-*</v>
          </cell>
          <cell r="D866">
            <v>120310</v>
          </cell>
          <cell r="E866" t="str">
            <v>SN022</v>
          </cell>
          <cell r="G866" t="str">
            <v>A/R MEDICARE PT A</v>
          </cell>
        </row>
        <row r="867">
          <cell r="A867" t="str">
            <v>132226</v>
          </cell>
          <cell r="B867" t="str">
            <v>132226-*</v>
          </cell>
          <cell r="D867">
            <v>120800</v>
          </cell>
          <cell r="E867" t="str">
            <v>SN022</v>
          </cell>
          <cell r="G867" t="str">
            <v>ACCTS RECEIVABLE-INSURANCE</v>
          </cell>
        </row>
        <row r="868">
          <cell r="A868" t="str">
            <v>132228</v>
          </cell>
          <cell r="B868" t="str">
            <v>132228-*</v>
          </cell>
          <cell r="D868">
            <v>120230</v>
          </cell>
          <cell r="E868" t="str">
            <v>SN022</v>
          </cell>
          <cell r="G868" t="str">
            <v>A/R PVT CO-INS PT B</v>
          </cell>
        </row>
        <row r="869">
          <cell r="A869" t="str">
            <v>132233</v>
          </cell>
          <cell r="B869" t="str">
            <v>132233-*</v>
          </cell>
          <cell r="D869">
            <v>120400</v>
          </cell>
          <cell r="E869" t="str">
            <v>SN022</v>
          </cell>
          <cell r="G869" t="str">
            <v>A/R MEDICAID ICF</v>
          </cell>
        </row>
        <row r="870">
          <cell r="A870" t="str">
            <v>132235</v>
          </cell>
          <cell r="B870" t="str">
            <v>132235-*</v>
          </cell>
          <cell r="D870">
            <v>120330</v>
          </cell>
          <cell r="E870" t="str">
            <v>SN022</v>
          </cell>
          <cell r="G870" t="str">
            <v>A/R MEDICARE PT B</v>
          </cell>
        </row>
        <row r="871">
          <cell r="A871" t="str">
            <v>132270</v>
          </cell>
          <cell r="B871" t="str">
            <v>132270-*</v>
          </cell>
          <cell r="D871">
            <v>120610</v>
          </cell>
          <cell r="E871" t="str">
            <v>SN022</v>
          </cell>
          <cell r="G871" t="str">
            <v>ACCTS REC PVT PAY HOSPICE</v>
          </cell>
        </row>
        <row r="872">
          <cell r="A872" t="str">
            <v>132311</v>
          </cell>
          <cell r="B872" t="str">
            <v>132311-*</v>
          </cell>
          <cell r="D872">
            <v>120210</v>
          </cell>
          <cell r="E872" t="str">
            <v>SN023</v>
          </cell>
          <cell r="G872" t="str">
            <v>AR PATIENT LIABILITY</v>
          </cell>
        </row>
        <row r="873">
          <cell r="A873" t="str">
            <v>132312</v>
          </cell>
          <cell r="B873" t="str">
            <v>132312-*</v>
          </cell>
          <cell r="D873">
            <v>120225</v>
          </cell>
          <cell r="E873" t="str">
            <v>SN023</v>
          </cell>
          <cell r="G873" t="str">
            <v>A/R PVT COINS A CARRIER</v>
          </cell>
        </row>
        <row r="874">
          <cell r="A874" t="str">
            <v>132321</v>
          </cell>
          <cell r="B874" t="str">
            <v>132321-*</v>
          </cell>
          <cell r="D874">
            <v>120200</v>
          </cell>
          <cell r="E874" t="str">
            <v>SN023</v>
          </cell>
          <cell r="G874" t="str">
            <v>A/R PRIVATE</v>
          </cell>
        </row>
        <row r="875">
          <cell r="A875" t="str">
            <v>132322</v>
          </cell>
          <cell r="B875" t="str">
            <v>132322-*</v>
          </cell>
          <cell r="D875">
            <v>120220</v>
          </cell>
          <cell r="E875" t="str">
            <v>SN023</v>
          </cell>
          <cell r="G875" t="str">
            <v>A/R PRIVATE CO-INS PART A</v>
          </cell>
        </row>
        <row r="876">
          <cell r="A876" t="str">
            <v>132325</v>
          </cell>
          <cell r="B876" t="str">
            <v>132325-*</v>
          </cell>
          <cell r="D876">
            <v>120310</v>
          </cell>
          <cell r="E876" t="str">
            <v>SN023</v>
          </cell>
          <cell r="G876" t="str">
            <v>A/R MEDICARE PART A</v>
          </cell>
        </row>
        <row r="877">
          <cell r="A877" t="str">
            <v>132328</v>
          </cell>
          <cell r="B877" t="str">
            <v>132328-*</v>
          </cell>
          <cell r="D877">
            <v>120230</v>
          </cell>
          <cell r="E877" t="str">
            <v>SN023</v>
          </cell>
          <cell r="G877" t="str">
            <v>A/R PVT CO-INS PART B</v>
          </cell>
        </row>
        <row r="878">
          <cell r="A878" t="str">
            <v>132333</v>
          </cell>
          <cell r="B878" t="str">
            <v>132333-*</v>
          </cell>
          <cell r="D878">
            <v>120400</v>
          </cell>
          <cell r="E878" t="str">
            <v>SN023</v>
          </cell>
          <cell r="G878" t="str">
            <v>A/R MEDICAID ICF</v>
          </cell>
        </row>
        <row r="879">
          <cell r="A879" t="str">
            <v>132335</v>
          </cell>
          <cell r="B879" t="str">
            <v>132335-*</v>
          </cell>
          <cell r="D879">
            <v>120330</v>
          </cell>
          <cell r="E879" t="str">
            <v>SN023</v>
          </cell>
          <cell r="G879" t="str">
            <v>A/R MEDICARE PART B</v>
          </cell>
        </row>
        <row r="880">
          <cell r="A880" t="str">
            <v>132336</v>
          </cell>
          <cell r="B880" t="str">
            <v>132336-*</v>
          </cell>
          <cell r="D880">
            <v>120700</v>
          </cell>
          <cell r="E880" t="str">
            <v>SN023</v>
          </cell>
          <cell r="G880" t="str">
            <v>AR PRN</v>
          </cell>
        </row>
        <row r="881">
          <cell r="A881" t="str">
            <v>132345</v>
          </cell>
          <cell r="B881" t="str">
            <v>132345-*</v>
          </cell>
          <cell r="D881">
            <v>120416</v>
          </cell>
          <cell r="E881" t="str">
            <v>SN023</v>
          </cell>
          <cell r="G881" t="str">
            <v>A/R-MEDICAID HURR RITA</v>
          </cell>
        </row>
        <row r="882">
          <cell r="A882" t="str">
            <v>132349</v>
          </cell>
          <cell r="B882" t="str">
            <v>132349-*</v>
          </cell>
          <cell r="D882">
            <v>120315</v>
          </cell>
          <cell r="E882" t="str">
            <v>SN023</v>
          </cell>
          <cell r="G882" t="str">
            <v>A/R-MEDICARE A HURR RITA</v>
          </cell>
        </row>
        <row r="883">
          <cell r="A883" t="str">
            <v>132350</v>
          </cell>
          <cell r="B883" t="str">
            <v>132350-*</v>
          </cell>
          <cell r="D883">
            <v>120440</v>
          </cell>
          <cell r="E883" t="str">
            <v>SN023</v>
          </cell>
          <cell r="G883" t="str">
            <v>A/R MEDICAID PENDING</v>
          </cell>
        </row>
        <row r="884">
          <cell r="A884" t="str">
            <v>132411</v>
          </cell>
          <cell r="B884" t="str">
            <v>132411-*</v>
          </cell>
          <cell r="D884">
            <v>120210</v>
          </cell>
          <cell r="E884" t="str">
            <v>SN024</v>
          </cell>
          <cell r="G884" t="str">
            <v>AR PATIENT LIABILITY</v>
          </cell>
        </row>
        <row r="885">
          <cell r="A885" t="str">
            <v>132412</v>
          </cell>
          <cell r="B885" t="str">
            <v>132412-*</v>
          </cell>
          <cell r="D885">
            <v>120225</v>
          </cell>
          <cell r="E885" t="str">
            <v>SN024</v>
          </cell>
          <cell r="G885" t="str">
            <v>A/R PVT COINS A CARRIER</v>
          </cell>
        </row>
        <row r="886">
          <cell r="A886" t="str">
            <v>132418</v>
          </cell>
          <cell r="B886" t="str">
            <v>132418-*</v>
          </cell>
          <cell r="D886">
            <v>120235</v>
          </cell>
          <cell r="E886" t="str">
            <v>SN024</v>
          </cell>
          <cell r="G886" t="str">
            <v>A/R PVT COINS B CARRIER</v>
          </cell>
        </row>
        <row r="887">
          <cell r="A887" t="str">
            <v>132421</v>
          </cell>
          <cell r="B887" t="str">
            <v>132421-*</v>
          </cell>
          <cell r="D887">
            <v>120200</v>
          </cell>
          <cell r="E887" t="str">
            <v>SN024</v>
          </cell>
          <cell r="G887" t="str">
            <v>A/R PRIVATE</v>
          </cell>
        </row>
        <row r="888">
          <cell r="A888" t="str">
            <v>132423</v>
          </cell>
          <cell r="B888" t="str">
            <v>132423-*</v>
          </cell>
          <cell r="D888">
            <v>120400</v>
          </cell>
          <cell r="E888" t="str">
            <v>SN024</v>
          </cell>
          <cell r="G888" t="str">
            <v>A.R MEDICAID NF/SNF</v>
          </cell>
        </row>
        <row r="889">
          <cell r="A889" t="str">
            <v>132425</v>
          </cell>
          <cell r="B889" t="str">
            <v>132425-*</v>
          </cell>
          <cell r="D889">
            <v>120310</v>
          </cell>
          <cell r="E889" t="str">
            <v>SN024</v>
          </cell>
          <cell r="G889" t="str">
            <v>A/R MEDICARE PT A</v>
          </cell>
        </row>
        <row r="890">
          <cell r="A890" t="str">
            <v>132428</v>
          </cell>
          <cell r="B890" t="str">
            <v>132428-*</v>
          </cell>
          <cell r="D890">
            <v>120230</v>
          </cell>
          <cell r="E890" t="str">
            <v>SN024</v>
          </cell>
          <cell r="G890" t="str">
            <v>A/R PVT CO-INS PT B</v>
          </cell>
        </row>
        <row r="891">
          <cell r="A891" t="str">
            <v>132433</v>
          </cell>
          <cell r="B891" t="str">
            <v>132433-*</v>
          </cell>
          <cell r="D891">
            <v>120400</v>
          </cell>
          <cell r="E891" t="str">
            <v>SN024</v>
          </cell>
          <cell r="G891" t="str">
            <v>A/R MEDICAID ICF</v>
          </cell>
        </row>
        <row r="892">
          <cell r="A892" t="str">
            <v>132435</v>
          </cell>
          <cell r="B892" t="str">
            <v>132435-*</v>
          </cell>
          <cell r="D892">
            <v>120330</v>
          </cell>
          <cell r="E892" t="str">
            <v>SN024</v>
          </cell>
          <cell r="G892" t="str">
            <v>A/R MEDICARE PT B</v>
          </cell>
        </row>
        <row r="893">
          <cell r="A893" t="str">
            <v>132436</v>
          </cell>
          <cell r="B893" t="str">
            <v>132436-*</v>
          </cell>
          <cell r="D893">
            <v>120700</v>
          </cell>
          <cell r="E893" t="str">
            <v>SN024</v>
          </cell>
          <cell r="G893" t="str">
            <v>A/R-PRN</v>
          </cell>
        </row>
        <row r="894">
          <cell r="A894" t="str">
            <v>132450</v>
          </cell>
          <cell r="B894" t="str">
            <v>132450-*</v>
          </cell>
          <cell r="D894">
            <v>120440</v>
          </cell>
          <cell r="E894" t="str">
            <v>SN024</v>
          </cell>
          <cell r="G894" t="str">
            <v>ACCT REC M'CAID PENDING</v>
          </cell>
        </row>
        <row r="895">
          <cell r="A895" t="str">
            <v>132470</v>
          </cell>
          <cell r="B895" t="str">
            <v>132470-*</v>
          </cell>
          <cell r="D895">
            <v>120610</v>
          </cell>
          <cell r="E895" t="str">
            <v>SN024</v>
          </cell>
          <cell r="G895" t="str">
            <v>AR PVT PAY HOSPICE</v>
          </cell>
        </row>
        <row r="896">
          <cell r="A896" t="str">
            <v>132511</v>
          </cell>
          <cell r="B896" t="str">
            <v>132511-*</v>
          </cell>
          <cell r="D896">
            <v>120210</v>
          </cell>
          <cell r="E896" t="str">
            <v>SN025</v>
          </cell>
          <cell r="G896" t="str">
            <v>AR PATIENT LIABILITY</v>
          </cell>
        </row>
        <row r="897">
          <cell r="A897" t="str">
            <v>132512</v>
          </cell>
          <cell r="B897" t="str">
            <v>132512-*</v>
          </cell>
          <cell r="D897">
            <v>120225</v>
          </cell>
          <cell r="E897" t="str">
            <v>SN025</v>
          </cell>
          <cell r="G897" t="str">
            <v>A/R PVT COINS A CARRIER</v>
          </cell>
        </row>
        <row r="898">
          <cell r="A898" t="str">
            <v>132518</v>
          </cell>
          <cell r="B898" t="str">
            <v>132518-*</v>
          </cell>
          <cell r="D898">
            <v>120235</v>
          </cell>
          <cell r="E898" t="str">
            <v>SN025</v>
          </cell>
          <cell r="G898" t="str">
            <v>A/R PVT COINS B CARRIER</v>
          </cell>
        </row>
        <row r="899">
          <cell r="A899" t="str">
            <v>132521</v>
          </cell>
          <cell r="B899" t="str">
            <v>132521-*</v>
          </cell>
          <cell r="D899">
            <v>120200</v>
          </cell>
          <cell r="E899" t="str">
            <v>SN025</v>
          </cell>
          <cell r="G899" t="str">
            <v>A/R PRIVATE</v>
          </cell>
        </row>
        <row r="900">
          <cell r="A900" t="str">
            <v>132522</v>
          </cell>
          <cell r="B900" t="str">
            <v>132522-*</v>
          </cell>
          <cell r="D900">
            <v>120220</v>
          </cell>
          <cell r="E900" t="str">
            <v>SN025</v>
          </cell>
          <cell r="G900" t="str">
            <v>A.R-PVT CO-INS PT A</v>
          </cell>
        </row>
        <row r="901">
          <cell r="A901" t="str">
            <v>132525</v>
          </cell>
          <cell r="B901" t="str">
            <v>132525-*</v>
          </cell>
          <cell r="D901">
            <v>120310</v>
          </cell>
          <cell r="E901" t="str">
            <v>SN025</v>
          </cell>
          <cell r="G901" t="str">
            <v>A/R MEDICARE PT A</v>
          </cell>
        </row>
        <row r="902">
          <cell r="A902" t="str">
            <v>132528</v>
          </cell>
          <cell r="B902" t="str">
            <v>132528-*</v>
          </cell>
          <cell r="D902">
            <v>120230</v>
          </cell>
          <cell r="E902" t="str">
            <v>SN025</v>
          </cell>
          <cell r="G902" t="str">
            <v>A/R PVT CO-INS PT B</v>
          </cell>
        </row>
        <row r="903">
          <cell r="A903" t="str">
            <v>132533</v>
          </cell>
          <cell r="B903" t="str">
            <v>132533-*</v>
          </cell>
          <cell r="D903">
            <v>120400</v>
          </cell>
          <cell r="E903" t="str">
            <v>SN025</v>
          </cell>
          <cell r="G903" t="str">
            <v>A/R MEDICAID ICF</v>
          </cell>
        </row>
        <row r="904">
          <cell r="A904" t="str">
            <v>132535</v>
          </cell>
          <cell r="B904" t="str">
            <v>132535-*</v>
          </cell>
          <cell r="D904">
            <v>120330</v>
          </cell>
          <cell r="E904" t="str">
            <v>SN025</v>
          </cell>
          <cell r="G904" t="str">
            <v>A/R MEDICARE PT B</v>
          </cell>
        </row>
        <row r="905">
          <cell r="A905" t="str">
            <v>132536</v>
          </cell>
          <cell r="B905" t="str">
            <v>132536-*</v>
          </cell>
          <cell r="D905">
            <v>120700</v>
          </cell>
          <cell r="E905" t="str">
            <v>SN025</v>
          </cell>
          <cell r="G905" t="str">
            <v>AR PRN</v>
          </cell>
        </row>
        <row r="906">
          <cell r="A906" t="str">
            <v>132549</v>
          </cell>
          <cell r="B906" t="str">
            <v>132549-*</v>
          </cell>
          <cell r="D906">
            <v>120315</v>
          </cell>
          <cell r="E906" t="str">
            <v>SN025</v>
          </cell>
          <cell r="G906" t="str">
            <v>A/R-MEDICARE A HURR RITA</v>
          </cell>
        </row>
        <row r="907">
          <cell r="A907" t="str">
            <v>132550</v>
          </cell>
          <cell r="B907" t="str">
            <v>132550-*</v>
          </cell>
          <cell r="D907">
            <v>120440</v>
          </cell>
          <cell r="E907" t="str">
            <v>SN025</v>
          </cell>
          <cell r="G907" t="str">
            <v>ACCT REC M'CAID PENDING</v>
          </cell>
        </row>
        <row r="908">
          <cell r="A908" t="str">
            <v>132570</v>
          </cell>
          <cell r="B908" t="str">
            <v>132570-*</v>
          </cell>
          <cell r="D908">
            <v>120610</v>
          </cell>
          <cell r="E908" t="str">
            <v>SN025</v>
          </cell>
          <cell r="G908" t="str">
            <v>ACCTS REC-PVT PAY HOSPICE</v>
          </cell>
        </row>
        <row r="909">
          <cell r="A909" t="str">
            <v>132611</v>
          </cell>
          <cell r="B909" t="str">
            <v>132611-*</v>
          </cell>
          <cell r="D909">
            <v>120210</v>
          </cell>
          <cell r="E909" t="str">
            <v>SN026</v>
          </cell>
          <cell r="G909" t="str">
            <v>AR PATIENT LIABILITY</v>
          </cell>
        </row>
        <row r="910">
          <cell r="A910" t="str">
            <v>132612</v>
          </cell>
          <cell r="B910" t="str">
            <v>132612-*</v>
          </cell>
          <cell r="D910">
            <v>120225</v>
          </cell>
          <cell r="E910" t="str">
            <v>SN026</v>
          </cell>
          <cell r="G910" t="str">
            <v>A/R PVT COINS A CARRIER</v>
          </cell>
        </row>
        <row r="911">
          <cell r="A911" t="str">
            <v>132618</v>
          </cell>
          <cell r="B911" t="str">
            <v>132618-*</v>
          </cell>
          <cell r="D911">
            <v>120235</v>
          </cell>
          <cell r="E911" t="str">
            <v>SN026</v>
          </cell>
          <cell r="G911" t="str">
            <v>A/R PVT COINS B CARRIER</v>
          </cell>
        </row>
        <row r="912">
          <cell r="A912" t="str">
            <v>132621</v>
          </cell>
          <cell r="B912" t="str">
            <v>132621-*</v>
          </cell>
          <cell r="D912">
            <v>120200</v>
          </cell>
          <cell r="E912" t="str">
            <v>SN026</v>
          </cell>
          <cell r="G912" t="str">
            <v>A/R PRIVATE</v>
          </cell>
        </row>
        <row r="913">
          <cell r="A913" t="str">
            <v>132622</v>
          </cell>
          <cell r="B913" t="str">
            <v>132622-*</v>
          </cell>
          <cell r="D913">
            <v>120220</v>
          </cell>
          <cell r="E913" t="str">
            <v>SN026</v>
          </cell>
          <cell r="G913" t="str">
            <v>A.R-PVT CO-INS PT A</v>
          </cell>
        </row>
        <row r="914">
          <cell r="A914" t="str">
            <v>132623</v>
          </cell>
          <cell r="B914" t="str">
            <v>132623-*</v>
          </cell>
          <cell r="D914">
            <v>120400</v>
          </cell>
          <cell r="E914" t="str">
            <v>SN026</v>
          </cell>
          <cell r="G914" t="str">
            <v>A.R MEDICAID NF/SNF</v>
          </cell>
        </row>
        <row r="915">
          <cell r="A915" t="str">
            <v>132625</v>
          </cell>
          <cell r="B915" t="str">
            <v>132625-*</v>
          </cell>
          <cell r="D915">
            <v>120310</v>
          </cell>
          <cell r="E915" t="str">
            <v>SN026</v>
          </cell>
          <cell r="G915" t="str">
            <v>A/R MEDICARE PT A</v>
          </cell>
        </row>
        <row r="916">
          <cell r="A916" t="str">
            <v>132626</v>
          </cell>
          <cell r="B916" t="str">
            <v>132626-*</v>
          </cell>
          <cell r="D916">
            <v>120800</v>
          </cell>
          <cell r="E916" t="str">
            <v>SN026</v>
          </cell>
          <cell r="G916" t="str">
            <v>ACCTS RECEIVABLE-INSURANCE</v>
          </cell>
        </row>
        <row r="917">
          <cell r="A917" t="str">
            <v>132628</v>
          </cell>
          <cell r="B917" t="str">
            <v>132628-*</v>
          </cell>
          <cell r="D917">
            <v>120230</v>
          </cell>
          <cell r="E917" t="str">
            <v>SN026</v>
          </cell>
          <cell r="G917" t="str">
            <v>A/R PVT CO-INS PT B</v>
          </cell>
        </row>
        <row r="918">
          <cell r="A918" t="str">
            <v>132633</v>
          </cell>
          <cell r="B918" t="str">
            <v>132633-*</v>
          </cell>
          <cell r="D918">
            <v>120400</v>
          </cell>
          <cell r="E918" t="str">
            <v>SN026</v>
          </cell>
          <cell r="G918" t="str">
            <v>A/R MEDICAID ICF</v>
          </cell>
        </row>
        <row r="919">
          <cell r="A919" t="str">
            <v>132635</v>
          </cell>
          <cell r="B919" t="str">
            <v>132635-*</v>
          </cell>
          <cell r="D919">
            <v>120330</v>
          </cell>
          <cell r="E919" t="str">
            <v>SN026</v>
          </cell>
          <cell r="G919" t="str">
            <v>A/R MEDICARE PT B</v>
          </cell>
        </row>
        <row r="920">
          <cell r="A920" t="str">
            <v>132650</v>
          </cell>
          <cell r="B920" t="str">
            <v>132650-*</v>
          </cell>
          <cell r="D920">
            <v>120440</v>
          </cell>
          <cell r="E920" t="str">
            <v>SN026</v>
          </cell>
          <cell r="G920" t="str">
            <v>ACCT REC M'CAID PENDING</v>
          </cell>
        </row>
        <row r="921">
          <cell r="A921" t="str">
            <v>132670</v>
          </cell>
          <cell r="B921" t="str">
            <v>132670-*</v>
          </cell>
          <cell r="D921">
            <v>120610</v>
          </cell>
          <cell r="E921" t="str">
            <v>SN026</v>
          </cell>
          <cell r="G921" t="str">
            <v>AR PVT PAY HOSPICE</v>
          </cell>
        </row>
        <row r="922">
          <cell r="A922" t="str">
            <v>132711</v>
          </cell>
          <cell r="B922" t="str">
            <v>132711-*</v>
          </cell>
          <cell r="D922">
            <v>120210</v>
          </cell>
          <cell r="E922" t="str">
            <v>SN027</v>
          </cell>
          <cell r="G922" t="str">
            <v>AR PATIENT LIABILITY</v>
          </cell>
        </row>
        <row r="923">
          <cell r="A923" t="str">
            <v>132712</v>
          </cell>
          <cell r="B923" t="str">
            <v>132712-*</v>
          </cell>
          <cell r="D923">
            <v>120225</v>
          </cell>
          <cell r="E923" t="str">
            <v>SN027</v>
          </cell>
          <cell r="G923" t="str">
            <v>A/R PVT COINS A CARRIER</v>
          </cell>
        </row>
        <row r="924">
          <cell r="A924" t="str">
            <v>132718</v>
          </cell>
          <cell r="B924" t="str">
            <v>132718-*</v>
          </cell>
          <cell r="D924">
            <v>120235</v>
          </cell>
          <cell r="E924" t="str">
            <v>SN027</v>
          </cell>
          <cell r="G924" t="str">
            <v>A/R PVT COINS B CARRIER</v>
          </cell>
        </row>
        <row r="925">
          <cell r="A925" t="str">
            <v>132721</v>
          </cell>
          <cell r="B925" t="str">
            <v>132721-*</v>
          </cell>
          <cell r="D925">
            <v>120200</v>
          </cell>
          <cell r="E925" t="str">
            <v>SN027</v>
          </cell>
          <cell r="G925" t="str">
            <v>A/R PRIVATE</v>
          </cell>
        </row>
        <row r="926">
          <cell r="A926" t="str">
            <v>132722</v>
          </cell>
          <cell r="B926" t="str">
            <v>132722-*</v>
          </cell>
          <cell r="D926">
            <v>120220</v>
          </cell>
          <cell r="E926" t="str">
            <v>SN027</v>
          </cell>
          <cell r="G926" t="str">
            <v>A.R-PVT CO-INS PT A</v>
          </cell>
        </row>
        <row r="927">
          <cell r="A927" t="str">
            <v>132723</v>
          </cell>
          <cell r="B927" t="str">
            <v>132723-*</v>
          </cell>
          <cell r="D927">
            <v>120400</v>
          </cell>
          <cell r="E927" t="str">
            <v>SN027</v>
          </cell>
          <cell r="G927" t="str">
            <v>A.R MEDICAID NF/SNF</v>
          </cell>
        </row>
        <row r="928">
          <cell r="A928" t="str">
            <v>132725</v>
          </cell>
          <cell r="B928" t="str">
            <v>132725-*</v>
          </cell>
          <cell r="D928">
            <v>120310</v>
          </cell>
          <cell r="E928" t="str">
            <v>SN027</v>
          </cell>
          <cell r="G928" t="str">
            <v>A/R MEDICARE PT A</v>
          </cell>
        </row>
        <row r="929">
          <cell r="A929" t="str">
            <v>132726</v>
          </cell>
          <cell r="B929" t="str">
            <v>132726-*</v>
          </cell>
          <cell r="D929">
            <v>120800</v>
          </cell>
          <cell r="E929" t="str">
            <v>SN027</v>
          </cell>
          <cell r="G929" t="str">
            <v>ACCTS RECEIVABLE-INSURANCE</v>
          </cell>
        </row>
        <row r="930">
          <cell r="A930" t="str">
            <v>132727</v>
          </cell>
          <cell r="B930" t="str">
            <v>132727-*</v>
          </cell>
          <cell r="D930">
            <v>120500</v>
          </cell>
          <cell r="E930" t="str">
            <v>SN027</v>
          </cell>
          <cell r="G930" t="str">
            <v>A/R VA NF/SNF</v>
          </cell>
        </row>
        <row r="931">
          <cell r="A931" t="str">
            <v>132728</v>
          </cell>
          <cell r="B931" t="str">
            <v>132728-*</v>
          </cell>
          <cell r="D931">
            <v>120230</v>
          </cell>
          <cell r="E931" t="str">
            <v>SN027</v>
          </cell>
          <cell r="G931" t="str">
            <v>A/R PVT CO-INS PT B</v>
          </cell>
        </row>
        <row r="932">
          <cell r="A932" t="str">
            <v>132733</v>
          </cell>
          <cell r="B932" t="str">
            <v>132733-*</v>
          </cell>
          <cell r="D932">
            <v>120400</v>
          </cell>
          <cell r="E932" t="str">
            <v>SN027</v>
          </cell>
          <cell r="G932" t="str">
            <v>A/R MEDICAID ICF</v>
          </cell>
        </row>
        <row r="933">
          <cell r="A933" t="str">
            <v>132735</v>
          </cell>
          <cell r="B933" t="str">
            <v>132735-*</v>
          </cell>
          <cell r="D933">
            <v>120330</v>
          </cell>
          <cell r="E933" t="str">
            <v>SN027</v>
          </cell>
          <cell r="G933" t="str">
            <v>A/R MEDICARE PT B</v>
          </cell>
        </row>
        <row r="934">
          <cell r="A934" t="str">
            <v>132750</v>
          </cell>
          <cell r="B934" t="str">
            <v>132750-*</v>
          </cell>
          <cell r="D934">
            <v>120440</v>
          </cell>
          <cell r="E934" t="str">
            <v>SN027</v>
          </cell>
          <cell r="G934" t="str">
            <v>ACCT REC M'CAID PENDING</v>
          </cell>
        </row>
        <row r="935">
          <cell r="A935" t="str">
            <v>132811</v>
          </cell>
          <cell r="B935" t="str">
            <v>132811-*</v>
          </cell>
          <cell r="D935">
            <v>120210</v>
          </cell>
          <cell r="E935" t="str">
            <v>SN028</v>
          </cell>
          <cell r="G935" t="str">
            <v>AR PATIENT LIABILITY</v>
          </cell>
        </row>
        <row r="936">
          <cell r="A936" t="str">
            <v>132812</v>
          </cell>
          <cell r="B936" t="str">
            <v>132812-*</v>
          </cell>
          <cell r="D936">
            <v>120225</v>
          </cell>
          <cell r="E936" t="str">
            <v>SN028</v>
          </cell>
          <cell r="G936" t="str">
            <v>A/R PVT COINS A CARRIER</v>
          </cell>
        </row>
        <row r="937">
          <cell r="A937" t="str">
            <v>132818</v>
          </cell>
          <cell r="B937" t="str">
            <v>132818-*</v>
          </cell>
          <cell r="D937">
            <v>120235</v>
          </cell>
          <cell r="E937" t="str">
            <v>SN028</v>
          </cell>
          <cell r="G937" t="str">
            <v>A/R PVT COINS B CARRIER</v>
          </cell>
        </row>
        <row r="938">
          <cell r="A938" t="str">
            <v>132821</v>
          </cell>
          <cell r="B938" t="str">
            <v>132821-*</v>
          </cell>
          <cell r="D938">
            <v>120200</v>
          </cell>
          <cell r="E938" t="str">
            <v>SN028</v>
          </cell>
          <cell r="G938" t="str">
            <v>A/R PRIVATE</v>
          </cell>
        </row>
        <row r="939">
          <cell r="A939" t="str">
            <v>132822</v>
          </cell>
          <cell r="B939" t="str">
            <v>132822-*</v>
          </cell>
          <cell r="D939">
            <v>120220</v>
          </cell>
          <cell r="E939" t="str">
            <v>SN028</v>
          </cell>
          <cell r="G939" t="str">
            <v>A.R-PVT CO-INS PT A</v>
          </cell>
        </row>
        <row r="940">
          <cell r="A940" t="str">
            <v>132823</v>
          </cell>
          <cell r="B940" t="str">
            <v>132823-*</v>
          </cell>
          <cell r="D940">
            <v>120400</v>
          </cell>
          <cell r="E940" t="str">
            <v>SN028</v>
          </cell>
          <cell r="G940" t="str">
            <v>A.R MEDICAID NF/SNF</v>
          </cell>
        </row>
        <row r="941">
          <cell r="A941" t="str">
            <v>132825</v>
          </cell>
          <cell r="B941" t="str">
            <v>132825-*</v>
          </cell>
          <cell r="D941">
            <v>120310</v>
          </cell>
          <cell r="E941" t="str">
            <v>SN028</v>
          </cell>
          <cell r="G941" t="str">
            <v>A/R MEDICARE PT A</v>
          </cell>
        </row>
        <row r="942">
          <cell r="A942" t="str">
            <v>132826</v>
          </cell>
          <cell r="B942" t="str">
            <v>132826-*</v>
          </cell>
          <cell r="D942">
            <v>120800</v>
          </cell>
          <cell r="E942" t="str">
            <v>SN028</v>
          </cell>
          <cell r="G942" t="str">
            <v>ACCTS RECEIVABLE-INSURANCE</v>
          </cell>
        </row>
        <row r="943">
          <cell r="A943" t="str">
            <v>132828</v>
          </cell>
          <cell r="B943" t="str">
            <v>132828-*</v>
          </cell>
          <cell r="D943">
            <v>120230</v>
          </cell>
          <cell r="E943" t="str">
            <v>SN028</v>
          </cell>
          <cell r="G943" t="str">
            <v>A/R PVT CO-INS PT B</v>
          </cell>
        </row>
        <row r="944">
          <cell r="A944" t="str">
            <v>132833</v>
          </cell>
          <cell r="B944" t="str">
            <v>132833-*</v>
          </cell>
          <cell r="D944">
            <v>120400</v>
          </cell>
          <cell r="E944" t="str">
            <v>SN028</v>
          </cell>
          <cell r="G944" t="str">
            <v>A/R MEDICAID ICF</v>
          </cell>
        </row>
        <row r="945">
          <cell r="A945" t="str">
            <v>132834</v>
          </cell>
          <cell r="B945" t="str">
            <v>132834-*</v>
          </cell>
          <cell r="D945">
            <v>120600</v>
          </cell>
          <cell r="E945" t="str">
            <v>SN028</v>
          </cell>
          <cell r="G945" t="str">
            <v>ACCTS RECEIV-HOSPICE</v>
          </cell>
        </row>
        <row r="946">
          <cell r="A946" t="str">
            <v>132835</v>
          </cell>
          <cell r="B946" t="str">
            <v>132835-*</v>
          </cell>
          <cell r="D946">
            <v>120330</v>
          </cell>
          <cell r="E946" t="str">
            <v>SN028</v>
          </cell>
          <cell r="G946" t="str">
            <v>A/R MEDICARE PT B</v>
          </cell>
        </row>
        <row r="947">
          <cell r="A947" t="str">
            <v>132849</v>
          </cell>
          <cell r="B947" t="str">
            <v>132849-*</v>
          </cell>
          <cell r="D947">
            <v>120315</v>
          </cell>
          <cell r="E947" t="str">
            <v>SN028</v>
          </cell>
          <cell r="G947" t="str">
            <v>A/R-MEDICARE A HURR RITA</v>
          </cell>
        </row>
        <row r="948">
          <cell r="A948" t="str">
            <v>132850</v>
          </cell>
          <cell r="B948" t="str">
            <v>132850-*</v>
          </cell>
          <cell r="D948">
            <v>120440</v>
          </cell>
          <cell r="E948" t="str">
            <v>SN028</v>
          </cell>
          <cell r="G948" t="str">
            <v>ACCT REC M'CAID PENDING</v>
          </cell>
        </row>
        <row r="949">
          <cell r="A949" t="str">
            <v>132870</v>
          </cell>
          <cell r="B949" t="str">
            <v>132870-*</v>
          </cell>
          <cell r="D949">
            <v>120610</v>
          </cell>
          <cell r="E949" t="str">
            <v>SN028</v>
          </cell>
          <cell r="G949" t="str">
            <v>A/R PVT PAY HOSPICE</v>
          </cell>
        </row>
        <row r="950">
          <cell r="A950" t="str">
            <v>132927</v>
          </cell>
          <cell r="B950" t="str">
            <v>132927-*</v>
          </cell>
          <cell r="D950">
            <v>120500</v>
          </cell>
          <cell r="E950" t="str">
            <v>SN029</v>
          </cell>
          <cell r="G950" t="str">
            <v>A/R VA NF/SNF</v>
          </cell>
        </row>
        <row r="951">
          <cell r="A951" t="str">
            <v>133011</v>
          </cell>
          <cell r="B951" t="str">
            <v>133011-*</v>
          </cell>
          <cell r="D951">
            <v>120210</v>
          </cell>
          <cell r="E951" t="str">
            <v>SN030</v>
          </cell>
          <cell r="G951" t="str">
            <v>AR PATIENT LIABILITY</v>
          </cell>
        </row>
        <row r="952">
          <cell r="A952" t="str">
            <v>133012</v>
          </cell>
          <cell r="B952" t="str">
            <v>133012-*</v>
          </cell>
          <cell r="D952">
            <v>120225</v>
          </cell>
          <cell r="E952" t="str">
            <v>SN030</v>
          </cell>
          <cell r="G952" t="str">
            <v>A/R PVT COINS A CARRIER</v>
          </cell>
        </row>
        <row r="953">
          <cell r="A953" t="str">
            <v>133021</v>
          </cell>
          <cell r="B953" t="str">
            <v>133021-*</v>
          </cell>
          <cell r="D953">
            <v>120200</v>
          </cell>
          <cell r="E953" t="str">
            <v>SN030</v>
          </cell>
          <cell r="G953" t="str">
            <v>A/R PRIVATE</v>
          </cell>
        </row>
        <row r="954">
          <cell r="A954" t="str">
            <v>133022</v>
          </cell>
          <cell r="B954" t="str">
            <v>133022-*</v>
          </cell>
          <cell r="D954">
            <v>120220</v>
          </cell>
          <cell r="E954" t="str">
            <v>SN030</v>
          </cell>
          <cell r="G954" t="str">
            <v>A.R-PVT CO-INS PT A</v>
          </cell>
        </row>
        <row r="955">
          <cell r="A955" t="str">
            <v>133023</v>
          </cell>
          <cell r="B955" t="str">
            <v>133023-*</v>
          </cell>
          <cell r="D955">
            <v>120400</v>
          </cell>
          <cell r="E955" t="str">
            <v>SN030</v>
          </cell>
          <cell r="G955" t="str">
            <v>A.R MEDICAID NF/SNF</v>
          </cell>
        </row>
        <row r="956">
          <cell r="A956" t="str">
            <v>133025</v>
          </cell>
          <cell r="B956" t="str">
            <v>133025-*</v>
          </cell>
          <cell r="D956">
            <v>120310</v>
          </cell>
          <cell r="E956" t="str">
            <v>SN030</v>
          </cell>
          <cell r="G956" t="str">
            <v>A/R MEDICARE PT A</v>
          </cell>
        </row>
        <row r="957">
          <cell r="A957" t="str">
            <v>133026</v>
          </cell>
          <cell r="B957" t="str">
            <v>133026-*</v>
          </cell>
          <cell r="D957">
            <v>120800</v>
          </cell>
          <cell r="E957" t="str">
            <v>SN030</v>
          </cell>
          <cell r="G957" t="str">
            <v>ACCTS RECEIVABLE-INSURANCE</v>
          </cell>
        </row>
        <row r="958">
          <cell r="A958" t="str">
            <v>133028</v>
          </cell>
          <cell r="B958" t="str">
            <v>133028-*</v>
          </cell>
          <cell r="D958">
            <v>120230</v>
          </cell>
          <cell r="E958" t="str">
            <v>SN030</v>
          </cell>
          <cell r="G958" t="str">
            <v>A/R PVT CO-INS PT B</v>
          </cell>
        </row>
        <row r="959">
          <cell r="A959" t="str">
            <v>133033</v>
          </cell>
          <cell r="B959" t="str">
            <v>133033-*</v>
          </cell>
          <cell r="D959">
            <v>120400</v>
          </cell>
          <cell r="E959" t="str">
            <v>SN030</v>
          </cell>
          <cell r="G959" t="str">
            <v>A/R MEDICAID ICF</v>
          </cell>
        </row>
        <row r="960">
          <cell r="A960" t="str">
            <v>133035</v>
          </cell>
          <cell r="B960" t="str">
            <v>133035-*</v>
          </cell>
          <cell r="D960">
            <v>120330</v>
          </cell>
          <cell r="E960" t="str">
            <v>SN030</v>
          </cell>
          <cell r="G960" t="str">
            <v>A/R MEDICARE PT B</v>
          </cell>
        </row>
        <row r="961">
          <cell r="A961" t="str">
            <v>133050</v>
          </cell>
          <cell r="B961" t="str">
            <v>133050-*</v>
          </cell>
          <cell r="D961">
            <v>120440</v>
          </cell>
          <cell r="E961" t="str">
            <v>SN030</v>
          </cell>
          <cell r="G961" t="str">
            <v>ACCT REC M'CAID PENDING</v>
          </cell>
        </row>
        <row r="962">
          <cell r="A962" t="str">
            <v>133070</v>
          </cell>
          <cell r="B962" t="str">
            <v>133070-*</v>
          </cell>
          <cell r="D962">
            <v>120610</v>
          </cell>
          <cell r="E962" t="str">
            <v>SN030</v>
          </cell>
          <cell r="G962" t="str">
            <v>ACCTS REC-PVT PAY HOSPICE</v>
          </cell>
        </row>
        <row r="963">
          <cell r="A963" t="str">
            <v>133221</v>
          </cell>
          <cell r="B963" t="str">
            <v>133221-*</v>
          </cell>
          <cell r="D963">
            <v>120200</v>
          </cell>
          <cell r="E963" t="str">
            <v>SN032</v>
          </cell>
          <cell r="G963" t="str">
            <v>A/R PRIVATE</v>
          </cell>
        </row>
        <row r="964">
          <cell r="A964" t="str">
            <v>133511</v>
          </cell>
          <cell r="B964" t="str">
            <v>133511-*</v>
          </cell>
          <cell r="D964">
            <v>120210</v>
          </cell>
          <cell r="E964" t="str">
            <v>SN035</v>
          </cell>
          <cell r="G964" t="str">
            <v>AR PATIENT LIABILITY</v>
          </cell>
        </row>
        <row r="965">
          <cell r="A965" t="str">
            <v>133512</v>
          </cell>
          <cell r="B965" t="str">
            <v>133512-*</v>
          </cell>
          <cell r="D965">
            <v>120225</v>
          </cell>
          <cell r="E965" t="str">
            <v>SN035</v>
          </cell>
          <cell r="G965" t="str">
            <v>A/R PVT COINS A CARRIER</v>
          </cell>
        </row>
        <row r="966">
          <cell r="A966" t="str">
            <v>133518</v>
          </cell>
          <cell r="B966" t="str">
            <v>133518-*</v>
          </cell>
          <cell r="D966">
            <v>120235</v>
          </cell>
          <cell r="E966" t="str">
            <v>SN035</v>
          </cell>
          <cell r="G966" t="str">
            <v>A/R PVT COINS B CARRIER</v>
          </cell>
        </row>
        <row r="967">
          <cell r="A967" t="str">
            <v>133521</v>
          </cell>
          <cell r="B967" t="str">
            <v>133521-*</v>
          </cell>
          <cell r="D967">
            <v>120200</v>
          </cell>
          <cell r="E967" t="str">
            <v>SN035</v>
          </cell>
          <cell r="G967" t="str">
            <v>A/R PRIVATE</v>
          </cell>
        </row>
        <row r="968">
          <cell r="A968" t="str">
            <v>133522</v>
          </cell>
          <cell r="B968" t="str">
            <v>133522-*</v>
          </cell>
          <cell r="D968">
            <v>120220</v>
          </cell>
          <cell r="E968" t="str">
            <v>SN035</v>
          </cell>
          <cell r="G968" t="str">
            <v>A.R-PVT CO-INS PT A</v>
          </cell>
        </row>
        <row r="969">
          <cell r="A969" t="str">
            <v>133525</v>
          </cell>
          <cell r="B969" t="str">
            <v>133525-*</v>
          </cell>
          <cell r="D969">
            <v>120310</v>
          </cell>
          <cell r="E969" t="str">
            <v>SN035</v>
          </cell>
          <cell r="G969" t="str">
            <v>A/R MEDICARE PT A</v>
          </cell>
        </row>
        <row r="970">
          <cell r="A970" t="str">
            <v>133526</v>
          </cell>
          <cell r="B970" t="str">
            <v>133526-*</v>
          </cell>
          <cell r="D970">
            <v>120800</v>
          </cell>
          <cell r="E970" t="str">
            <v>SN035</v>
          </cell>
          <cell r="G970" t="str">
            <v>ACCTS RECEIVABLE-INSURANCE</v>
          </cell>
        </row>
        <row r="971">
          <cell r="A971" t="str">
            <v>133528</v>
          </cell>
          <cell r="B971" t="str">
            <v>133528-*</v>
          </cell>
          <cell r="D971">
            <v>120230</v>
          </cell>
          <cell r="E971" t="str">
            <v>SN035</v>
          </cell>
          <cell r="G971" t="str">
            <v>A/R PVT CO-INS PT B</v>
          </cell>
        </row>
        <row r="972">
          <cell r="A972" t="str">
            <v>133533</v>
          </cell>
          <cell r="B972" t="str">
            <v>133533-*</v>
          </cell>
          <cell r="D972">
            <v>120400</v>
          </cell>
          <cell r="E972" t="str">
            <v>SN035</v>
          </cell>
          <cell r="G972" t="str">
            <v>A/R MEDICAID ICF</v>
          </cell>
        </row>
        <row r="973">
          <cell r="A973" t="str">
            <v>133534</v>
          </cell>
          <cell r="B973" t="str">
            <v>133534-*</v>
          </cell>
          <cell r="D973">
            <v>120600</v>
          </cell>
          <cell r="E973" t="str">
            <v>SN035</v>
          </cell>
          <cell r="G973" t="str">
            <v>ACCTS RECEIV-HOSPICE</v>
          </cell>
        </row>
        <row r="974">
          <cell r="A974" t="str">
            <v>133535</v>
          </cell>
          <cell r="B974" t="str">
            <v>133535-*</v>
          </cell>
          <cell r="D974">
            <v>120330</v>
          </cell>
          <cell r="E974" t="str">
            <v>SN035</v>
          </cell>
          <cell r="G974" t="str">
            <v>A/R MEDICARE PT B</v>
          </cell>
        </row>
        <row r="975">
          <cell r="A975" t="str">
            <v>133550</v>
          </cell>
          <cell r="B975" t="str">
            <v>133550-*</v>
          </cell>
          <cell r="D975">
            <v>120440</v>
          </cell>
          <cell r="E975" t="str">
            <v>SN035</v>
          </cell>
          <cell r="G975" t="str">
            <v>ACCT REC M'CAID PENDING</v>
          </cell>
        </row>
        <row r="976">
          <cell r="A976" t="str">
            <v>133570</v>
          </cell>
          <cell r="B976" t="str">
            <v>133570-*</v>
          </cell>
          <cell r="D976">
            <v>120610</v>
          </cell>
          <cell r="E976" t="str">
            <v>SN035</v>
          </cell>
          <cell r="G976" t="str">
            <v>AR PVT PAY HOSPICE</v>
          </cell>
        </row>
        <row r="977">
          <cell r="A977" t="str">
            <v>133611</v>
          </cell>
          <cell r="B977" t="str">
            <v>133611-*</v>
          </cell>
          <cell r="D977">
            <v>120210</v>
          </cell>
          <cell r="E977" t="str">
            <v>SN036</v>
          </cell>
          <cell r="G977" t="str">
            <v>AR PATIENT LIABILITY</v>
          </cell>
        </row>
        <row r="978">
          <cell r="A978" t="str">
            <v>133612</v>
          </cell>
          <cell r="B978" t="str">
            <v>133612-*</v>
          </cell>
          <cell r="D978">
            <v>120225</v>
          </cell>
          <cell r="E978" t="str">
            <v>SN036</v>
          </cell>
          <cell r="G978" t="str">
            <v>A/R PVT CO-INS A CARRIER</v>
          </cell>
        </row>
        <row r="979">
          <cell r="A979" t="str">
            <v>133618</v>
          </cell>
          <cell r="B979" t="str">
            <v>133618-*</v>
          </cell>
          <cell r="D979">
            <v>120235</v>
          </cell>
          <cell r="E979" t="str">
            <v>SN036</v>
          </cell>
          <cell r="G979" t="str">
            <v>A/R PVT CO-INS B CARRIER</v>
          </cell>
        </row>
        <row r="980">
          <cell r="A980" t="str">
            <v>133621</v>
          </cell>
          <cell r="B980" t="str">
            <v>133621-*</v>
          </cell>
          <cell r="D980">
            <v>120200</v>
          </cell>
          <cell r="E980" t="str">
            <v>SN036</v>
          </cell>
          <cell r="G980" t="str">
            <v>A/R PRIVATE</v>
          </cell>
        </row>
        <row r="981">
          <cell r="A981" t="str">
            <v>133622</v>
          </cell>
          <cell r="B981" t="str">
            <v>133622-*</v>
          </cell>
          <cell r="D981">
            <v>120220</v>
          </cell>
          <cell r="E981" t="str">
            <v>SN036</v>
          </cell>
          <cell r="G981" t="str">
            <v>A/R PRIVATE CO-INS PART A</v>
          </cell>
        </row>
        <row r="982">
          <cell r="A982" t="str">
            <v>133623</v>
          </cell>
          <cell r="B982" t="str">
            <v>133623-*</v>
          </cell>
          <cell r="D982">
            <v>133823</v>
          </cell>
          <cell r="E982" t="str">
            <v>SN036</v>
          </cell>
          <cell r="G982" t="str">
            <v>A/R MEDICAID NF/SNF</v>
          </cell>
        </row>
        <row r="983">
          <cell r="A983" t="str">
            <v>133625</v>
          </cell>
          <cell r="B983" t="str">
            <v>133625-*</v>
          </cell>
          <cell r="D983">
            <v>120310</v>
          </cell>
          <cell r="E983" t="str">
            <v>SN036</v>
          </cell>
          <cell r="G983" t="str">
            <v>A/R MEDICARE PART A</v>
          </cell>
        </row>
        <row r="984">
          <cell r="A984" t="str">
            <v>133626</v>
          </cell>
          <cell r="B984" t="str">
            <v>133626-*</v>
          </cell>
          <cell r="D984">
            <v>120800</v>
          </cell>
          <cell r="E984" t="str">
            <v>SN036</v>
          </cell>
          <cell r="G984" t="str">
            <v>A/R INSURANCE</v>
          </cell>
        </row>
        <row r="985">
          <cell r="A985" t="str">
            <v>133628</v>
          </cell>
          <cell r="B985" t="str">
            <v>133628-*</v>
          </cell>
          <cell r="D985">
            <v>120230</v>
          </cell>
          <cell r="E985" t="str">
            <v>SN036</v>
          </cell>
          <cell r="G985" t="str">
            <v>AR PVT CO INS B</v>
          </cell>
        </row>
        <row r="986">
          <cell r="A986" t="str">
            <v>133633</v>
          </cell>
          <cell r="B986" t="str">
            <v>133633-*</v>
          </cell>
          <cell r="D986">
            <v>120400</v>
          </cell>
          <cell r="E986" t="str">
            <v>SN036</v>
          </cell>
          <cell r="G986" t="str">
            <v>A/R MEDICAID ICF</v>
          </cell>
        </row>
        <row r="987">
          <cell r="A987" t="str">
            <v>133634</v>
          </cell>
          <cell r="B987" t="str">
            <v>133634-*</v>
          </cell>
          <cell r="D987">
            <v>120600</v>
          </cell>
          <cell r="E987" t="str">
            <v>SN036</v>
          </cell>
          <cell r="G987" t="str">
            <v>A/R HOSPICE</v>
          </cell>
        </row>
        <row r="988">
          <cell r="A988" t="str">
            <v>133635</v>
          </cell>
          <cell r="B988" t="str">
            <v>133635-*</v>
          </cell>
          <cell r="D988">
            <v>120330</v>
          </cell>
          <cell r="E988" t="str">
            <v>SN036</v>
          </cell>
          <cell r="G988" t="str">
            <v>A/R MEDICARE PART B</v>
          </cell>
        </row>
        <row r="989">
          <cell r="A989" t="str">
            <v>133727</v>
          </cell>
          <cell r="B989" t="str">
            <v>133727-*</v>
          </cell>
          <cell r="D989">
            <v>120500</v>
          </cell>
          <cell r="E989" t="str">
            <v>SN037</v>
          </cell>
          <cell r="G989" t="str">
            <v>AR VA</v>
          </cell>
        </row>
        <row r="990">
          <cell r="A990" t="str">
            <v>133811</v>
          </cell>
          <cell r="B990" t="str">
            <v>133811-*</v>
          </cell>
          <cell r="D990">
            <v>120210</v>
          </cell>
          <cell r="E990" t="str">
            <v>SN038</v>
          </cell>
          <cell r="G990" t="str">
            <v>AR PATIENT LIABILITY</v>
          </cell>
        </row>
        <row r="991">
          <cell r="A991" t="str">
            <v>133812</v>
          </cell>
          <cell r="B991" t="str">
            <v>133812-*</v>
          </cell>
          <cell r="D991">
            <v>120225</v>
          </cell>
          <cell r="E991" t="str">
            <v>SN038</v>
          </cell>
          <cell r="G991" t="str">
            <v>A/R PVT COINS A CARRIER</v>
          </cell>
        </row>
        <row r="992">
          <cell r="A992" t="str">
            <v>133818</v>
          </cell>
          <cell r="B992" t="str">
            <v>133818-*</v>
          </cell>
          <cell r="D992">
            <v>120235</v>
          </cell>
          <cell r="E992" t="str">
            <v>SN038</v>
          </cell>
          <cell r="G992" t="str">
            <v>A/R PVT COINS B CARRIER</v>
          </cell>
        </row>
        <row r="993">
          <cell r="A993" t="str">
            <v>133821</v>
          </cell>
          <cell r="B993" t="str">
            <v>133821-*</v>
          </cell>
          <cell r="D993">
            <v>120200</v>
          </cell>
          <cell r="E993" t="str">
            <v>SN038</v>
          </cell>
          <cell r="G993" t="str">
            <v>A/R PRIVATE</v>
          </cell>
        </row>
        <row r="994">
          <cell r="A994" t="str">
            <v>133822</v>
          </cell>
          <cell r="B994" t="str">
            <v>133822-*</v>
          </cell>
          <cell r="D994">
            <v>120220</v>
          </cell>
          <cell r="E994" t="str">
            <v>SN038</v>
          </cell>
          <cell r="G994" t="str">
            <v>A.R-PVT CO-INS PT A</v>
          </cell>
        </row>
        <row r="995">
          <cell r="A995" t="str">
            <v>133823</v>
          </cell>
          <cell r="B995" t="str">
            <v>133823-*</v>
          </cell>
          <cell r="D995">
            <v>120400</v>
          </cell>
          <cell r="E995" t="str">
            <v>SN038</v>
          </cell>
          <cell r="G995" t="str">
            <v>A.R MEDICAID NF/SNF</v>
          </cell>
        </row>
        <row r="996">
          <cell r="A996" t="str">
            <v>133825</v>
          </cell>
          <cell r="B996" t="str">
            <v>133825-*</v>
          </cell>
          <cell r="D996">
            <v>120310</v>
          </cell>
          <cell r="E996" t="str">
            <v>SN038</v>
          </cell>
          <cell r="G996" t="str">
            <v>A/R MEDICARE PT A</v>
          </cell>
        </row>
        <row r="997">
          <cell r="A997" t="str">
            <v>133826</v>
          </cell>
          <cell r="B997" t="str">
            <v>133826-*</v>
          </cell>
          <cell r="D997">
            <v>120800</v>
          </cell>
          <cell r="E997" t="str">
            <v>SN038</v>
          </cell>
          <cell r="G997" t="str">
            <v>ACCTS RECEIVABLE-INSURANCE</v>
          </cell>
        </row>
        <row r="998">
          <cell r="A998" t="str">
            <v>133827</v>
          </cell>
          <cell r="B998" t="str">
            <v>133827-*</v>
          </cell>
          <cell r="D998">
            <v>120500</v>
          </cell>
          <cell r="E998" t="str">
            <v>SN038</v>
          </cell>
          <cell r="G998" t="str">
            <v>A/R VA NF/SNF</v>
          </cell>
        </row>
        <row r="999">
          <cell r="A999" t="str">
            <v>133828</v>
          </cell>
          <cell r="B999" t="str">
            <v>133828-*</v>
          </cell>
          <cell r="D999">
            <v>120230</v>
          </cell>
          <cell r="E999" t="str">
            <v>SN038</v>
          </cell>
          <cell r="G999" t="str">
            <v>A/R PVT CO-INS PT B</v>
          </cell>
        </row>
        <row r="1000">
          <cell r="A1000" t="str">
            <v>133829</v>
          </cell>
          <cell r="B1000" t="str">
            <v>133829-*</v>
          </cell>
          <cell r="D1000">
            <v>120430</v>
          </cell>
          <cell r="E1000" t="str">
            <v>SN038</v>
          </cell>
          <cell r="G1000" t="str">
            <v>A/R MEDICAID CO INS PT B</v>
          </cell>
        </row>
        <row r="1001">
          <cell r="A1001" t="str">
            <v>133833</v>
          </cell>
          <cell r="B1001" t="str">
            <v>133833-*</v>
          </cell>
          <cell r="D1001">
            <v>120400</v>
          </cell>
          <cell r="E1001" t="str">
            <v>SN038</v>
          </cell>
          <cell r="G1001" t="str">
            <v>A/R MEDICAID ICF</v>
          </cell>
        </row>
        <row r="1002">
          <cell r="A1002" t="str">
            <v>133835</v>
          </cell>
          <cell r="B1002" t="str">
            <v>133835-*</v>
          </cell>
          <cell r="D1002">
            <v>120330</v>
          </cell>
          <cell r="E1002" t="str">
            <v>SN038</v>
          </cell>
          <cell r="G1002" t="str">
            <v>A/R MEDICARE PT B</v>
          </cell>
        </row>
        <row r="1003">
          <cell r="A1003" t="str">
            <v>133836</v>
          </cell>
          <cell r="B1003" t="str">
            <v>133836-*</v>
          </cell>
          <cell r="D1003">
            <v>120700</v>
          </cell>
          <cell r="E1003" t="str">
            <v>SN038</v>
          </cell>
          <cell r="G1003" t="str">
            <v>ACCT RECEIVABLE-PRN</v>
          </cell>
        </row>
        <row r="1004">
          <cell r="A1004" t="str">
            <v>133870</v>
          </cell>
          <cell r="B1004" t="str">
            <v>133870-*</v>
          </cell>
          <cell r="D1004">
            <v>120610</v>
          </cell>
          <cell r="E1004" t="str">
            <v>SN038</v>
          </cell>
          <cell r="G1004" t="str">
            <v>ACCTS REC-PVT PAY HOSPICE</v>
          </cell>
        </row>
        <row r="1005">
          <cell r="A1005" t="str">
            <v>133911</v>
          </cell>
          <cell r="B1005" t="str">
            <v>133911-*</v>
          </cell>
          <cell r="D1005">
            <v>120210</v>
          </cell>
          <cell r="E1005" t="str">
            <v>SN039</v>
          </cell>
          <cell r="G1005" t="str">
            <v>AR PATIENT LIABILITY</v>
          </cell>
        </row>
        <row r="1006">
          <cell r="A1006" t="str">
            <v>133912</v>
          </cell>
          <cell r="B1006" t="str">
            <v>133912-*</v>
          </cell>
          <cell r="D1006">
            <v>120225</v>
          </cell>
          <cell r="E1006" t="str">
            <v>SN039</v>
          </cell>
          <cell r="G1006" t="str">
            <v>A/R PVT CO-INS A CARRIER</v>
          </cell>
        </row>
        <row r="1007">
          <cell r="A1007" t="str">
            <v>133918</v>
          </cell>
          <cell r="B1007" t="str">
            <v>133918-*</v>
          </cell>
          <cell r="D1007">
            <v>120235</v>
          </cell>
          <cell r="E1007" t="str">
            <v>SN039</v>
          </cell>
          <cell r="G1007" t="str">
            <v>A/R PVT CO-INS B CARRIER</v>
          </cell>
        </row>
        <row r="1008">
          <cell r="A1008" t="str">
            <v>133921</v>
          </cell>
          <cell r="B1008" t="str">
            <v>133921-*</v>
          </cell>
          <cell r="D1008">
            <v>120200</v>
          </cell>
          <cell r="E1008" t="str">
            <v>SN039</v>
          </cell>
          <cell r="G1008" t="str">
            <v>A/R PRIVATE</v>
          </cell>
        </row>
        <row r="1009">
          <cell r="A1009" t="str">
            <v>133922</v>
          </cell>
          <cell r="B1009" t="str">
            <v>133922-*</v>
          </cell>
          <cell r="D1009">
            <v>120220</v>
          </cell>
          <cell r="E1009" t="str">
            <v>SN039</v>
          </cell>
          <cell r="G1009" t="str">
            <v>A/R PRIVATE CO-INS PART A</v>
          </cell>
        </row>
        <row r="1010">
          <cell r="A1010" t="str">
            <v>133923</v>
          </cell>
          <cell r="B1010" t="str">
            <v>133923-*</v>
          </cell>
          <cell r="D1010">
            <v>133823</v>
          </cell>
          <cell r="E1010" t="str">
            <v>SN039</v>
          </cell>
          <cell r="G1010" t="str">
            <v>A/R MEDICAID NF/SNF</v>
          </cell>
        </row>
        <row r="1011">
          <cell r="A1011" t="str">
            <v>133925</v>
          </cell>
          <cell r="B1011" t="str">
            <v>133925-*</v>
          </cell>
          <cell r="D1011">
            <v>120310</v>
          </cell>
          <cell r="E1011" t="str">
            <v>SN039</v>
          </cell>
          <cell r="G1011" t="str">
            <v>A/R MEDICARE PART A</v>
          </cell>
        </row>
        <row r="1012">
          <cell r="A1012" t="str">
            <v>133926</v>
          </cell>
          <cell r="B1012" t="str">
            <v>133926-*</v>
          </cell>
          <cell r="D1012">
            <v>120800</v>
          </cell>
          <cell r="E1012" t="str">
            <v>SN039</v>
          </cell>
          <cell r="G1012" t="str">
            <v>AR INSURANCE</v>
          </cell>
        </row>
        <row r="1013">
          <cell r="A1013" t="str">
            <v>133928</v>
          </cell>
          <cell r="B1013" t="str">
            <v>133928-*</v>
          </cell>
          <cell r="D1013">
            <v>120230</v>
          </cell>
          <cell r="E1013" t="str">
            <v>SN039</v>
          </cell>
          <cell r="G1013" t="str">
            <v>A/R PRIVATE CO-INS PART B</v>
          </cell>
        </row>
        <row r="1014">
          <cell r="A1014" t="str">
            <v>133933</v>
          </cell>
          <cell r="B1014" t="str">
            <v>133933-*</v>
          </cell>
          <cell r="D1014">
            <v>120400</v>
          </cell>
          <cell r="E1014" t="str">
            <v>SN039</v>
          </cell>
          <cell r="G1014" t="str">
            <v>A/R MEDICAID ICF</v>
          </cell>
        </row>
        <row r="1015">
          <cell r="A1015" t="str">
            <v>133934</v>
          </cell>
          <cell r="B1015" t="str">
            <v>133934-*</v>
          </cell>
          <cell r="D1015">
            <v>120600</v>
          </cell>
          <cell r="E1015" t="str">
            <v>SN039</v>
          </cell>
          <cell r="G1015" t="str">
            <v>A/R HOSPICE</v>
          </cell>
        </row>
        <row r="1016">
          <cell r="A1016" t="str">
            <v>133935</v>
          </cell>
          <cell r="B1016" t="str">
            <v>133935-*</v>
          </cell>
          <cell r="D1016">
            <v>120330</v>
          </cell>
          <cell r="E1016" t="str">
            <v>SN039</v>
          </cell>
          <cell r="G1016" t="str">
            <v>A/R MEDICARE PART B</v>
          </cell>
        </row>
        <row r="1017">
          <cell r="A1017" t="str">
            <v>133950</v>
          </cell>
          <cell r="B1017" t="str">
            <v>133950-*</v>
          </cell>
          <cell r="D1017">
            <v>120440</v>
          </cell>
          <cell r="E1017" t="str">
            <v>SN039</v>
          </cell>
          <cell r="G1017" t="str">
            <v>A/R MEDICAID PENDING</v>
          </cell>
        </row>
        <row r="1018">
          <cell r="A1018" t="str">
            <v>134111</v>
          </cell>
          <cell r="B1018" t="str">
            <v>134111-*</v>
          </cell>
          <cell r="D1018">
            <v>120210</v>
          </cell>
          <cell r="E1018" t="str">
            <v>SN041</v>
          </cell>
          <cell r="G1018" t="str">
            <v>AR PATIENT LIABILITY</v>
          </cell>
        </row>
        <row r="1019">
          <cell r="A1019" t="str">
            <v>134112</v>
          </cell>
          <cell r="B1019" t="str">
            <v>134112-*</v>
          </cell>
          <cell r="D1019">
            <v>120225</v>
          </cell>
          <cell r="E1019" t="str">
            <v>SN041</v>
          </cell>
          <cell r="G1019" t="str">
            <v>A/R PVT CO-INS A CARRIER</v>
          </cell>
        </row>
        <row r="1020">
          <cell r="A1020" t="str">
            <v>134118</v>
          </cell>
          <cell r="B1020" t="str">
            <v>134118-*</v>
          </cell>
          <cell r="D1020">
            <v>120235</v>
          </cell>
          <cell r="E1020" t="str">
            <v>SN041</v>
          </cell>
          <cell r="G1020" t="str">
            <v>A/R PVT CO-INS B CARRIER</v>
          </cell>
        </row>
        <row r="1021">
          <cell r="A1021" t="str">
            <v>134121</v>
          </cell>
          <cell r="B1021" t="str">
            <v>134121-*</v>
          </cell>
          <cell r="D1021">
            <v>120200</v>
          </cell>
          <cell r="E1021" t="str">
            <v>SN041</v>
          </cell>
          <cell r="G1021" t="str">
            <v>A/R PRIVATE</v>
          </cell>
        </row>
        <row r="1022">
          <cell r="A1022" t="str">
            <v>134122</v>
          </cell>
          <cell r="B1022" t="str">
            <v>134122-*</v>
          </cell>
          <cell r="D1022">
            <v>120220</v>
          </cell>
          <cell r="E1022" t="str">
            <v>SN041</v>
          </cell>
          <cell r="G1022" t="str">
            <v>A/R PRIVATE CO-INS PART A</v>
          </cell>
        </row>
        <row r="1023">
          <cell r="A1023" t="str">
            <v>134123</v>
          </cell>
          <cell r="B1023" t="str">
            <v>134123-*</v>
          </cell>
          <cell r="D1023">
            <v>133823</v>
          </cell>
          <cell r="E1023" t="str">
            <v>SN041</v>
          </cell>
          <cell r="G1023" t="str">
            <v>A/R MEDICAID NF/SNF</v>
          </cell>
        </row>
        <row r="1024">
          <cell r="A1024" t="str">
            <v>134125</v>
          </cell>
          <cell r="B1024" t="str">
            <v>134125-*</v>
          </cell>
          <cell r="D1024">
            <v>120310</v>
          </cell>
          <cell r="E1024" t="str">
            <v>SN041</v>
          </cell>
          <cell r="G1024" t="str">
            <v>A/R MEDICARE PART A</v>
          </cell>
        </row>
        <row r="1025">
          <cell r="A1025" t="str">
            <v>134126</v>
          </cell>
          <cell r="B1025" t="str">
            <v>134126-*</v>
          </cell>
          <cell r="D1025">
            <v>120800</v>
          </cell>
          <cell r="E1025" t="str">
            <v>SN041</v>
          </cell>
          <cell r="G1025" t="str">
            <v>A/R INSURANCE</v>
          </cell>
        </row>
        <row r="1026">
          <cell r="A1026" t="str">
            <v>134128</v>
          </cell>
          <cell r="B1026" t="str">
            <v>134128-*</v>
          </cell>
          <cell r="D1026">
            <v>120230</v>
          </cell>
          <cell r="E1026" t="str">
            <v>SN041</v>
          </cell>
          <cell r="G1026" t="str">
            <v>A/R PRIVATE CO-INS PART B</v>
          </cell>
        </row>
        <row r="1027">
          <cell r="A1027" t="str">
            <v>134133</v>
          </cell>
          <cell r="B1027" t="str">
            <v>134133-*</v>
          </cell>
          <cell r="D1027">
            <v>120400</v>
          </cell>
          <cell r="E1027" t="str">
            <v>SN041</v>
          </cell>
          <cell r="G1027" t="str">
            <v>A/R MEDICAID ICF</v>
          </cell>
        </row>
        <row r="1028">
          <cell r="A1028" t="str">
            <v>134134</v>
          </cell>
          <cell r="B1028" t="str">
            <v>134134-*</v>
          </cell>
          <cell r="D1028">
            <v>120600</v>
          </cell>
          <cell r="E1028" t="str">
            <v>SN041</v>
          </cell>
          <cell r="G1028" t="str">
            <v>A/R HOSPICE</v>
          </cell>
        </row>
        <row r="1029">
          <cell r="A1029" t="str">
            <v>134135</v>
          </cell>
          <cell r="B1029" t="str">
            <v>134135-*</v>
          </cell>
          <cell r="D1029">
            <v>120330</v>
          </cell>
          <cell r="E1029" t="str">
            <v>SN041</v>
          </cell>
          <cell r="G1029" t="str">
            <v>A/R MEDICARE PART B</v>
          </cell>
        </row>
        <row r="1030">
          <cell r="A1030" t="str">
            <v>134136</v>
          </cell>
          <cell r="B1030" t="str">
            <v>134136-*</v>
          </cell>
          <cell r="D1030">
            <v>120700</v>
          </cell>
          <cell r="E1030" t="str">
            <v>SN041</v>
          </cell>
          <cell r="G1030" t="str">
            <v>AR PRN</v>
          </cell>
        </row>
        <row r="1031">
          <cell r="A1031" t="str">
            <v>134213</v>
          </cell>
          <cell r="B1031" t="str">
            <v>134213-*</v>
          </cell>
          <cell r="E1031" t="str">
            <v>CM042</v>
          </cell>
          <cell r="G1031" t="str">
            <v>A/R-ADC SSBG GRANT</v>
          </cell>
        </row>
        <row r="1032">
          <cell r="A1032" t="str">
            <v>134221</v>
          </cell>
          <cell r="B1032" t="str">
            <v>134221-*</v>
          </cell>
          <cell r="D1032">
            <v>120200</v>
          </cell>
          <cell r="E1032" t="str">
            <v>CM042</v>
          </cell>
          <cell r="G1032" t="str">
            <v>AR PRIVATE</v>
          </cell>
        </row>
        <row r="1033">
          <cell r="A1033" t="str">
            <v>134223</v>
          </cell>
          <cell r="B1033" t="str">
            <v>134223-*</v>
          </cell>
          <cell r="D1033">
            <v>120400</v>
          </cell>
          <cell r="E1033" t="str">
            <v>CM042</v>
          </cell>
          <cell r="G1033" t="str">
            <v>AR MEDICAID</v>
          </cell>
        </row>
        <row r="1034">
          <cell r="A1034" t="str">
            <v>134230</v>
          </cell>
          <cell r="B1034" t="str">
            <v>134230-*</v>
          </cell>
          <cell r="D1034">
            <v>120500</v>
          </cell>
          <cell r="E1034" t="str">
            <v>CM042</v>
          </cell>
          <cell r="G1034" t="str">
            <v>AR VA ICF</v>
          </cell>
        </row>
        <row r="1035">
          <cell r="A1035" t="str">
            <v>134275</v>
          </cell>
          <cell r="B1035" t="str">
            <v>134275-*</v>
          </cell>
          <cell r="D1035">
            <v>120200</v>
          </cell>
          <cell r="E1035" t="str">
            <v>CM042</v>
          </cell>
          <cell r="G1035" t="str">
            <v>AR HOME CARE PRIVATE</v>
          </cell>
        </row>
        <row r="1036">
          <cell r="A1036" t="str">
            <v>134276</v>
          </cell>
          <cell r="B1036" t="str">
            <v>134276-*</v>
          </cell>
          <cell r="D1036">
            <v>121300</v>
          </cell>
          <cell r="E1036" t="str">
            <v>CM042</v>
          </cell>
          <cell r="G1036" t="str">
            <v>AR IN HOME RESPITE ALZHEIMER</v>
          </cell>
        </row>
        <row r="1037">
          <cell r="A1037" t="str">
            <v>134277</v>
          </cell>
          <cell r="B1037" t="str">
            <v>134277-*</v>
          </cell>
          <cell r="D1037">
            <v>121400</v>
          </cell>
          <cell r="E1037" t="str">
            <v>CM042</v>
          </cell>
          <cell r="G1037" t="str">
            <v>AR HOMEMAKER GRANT</v>
          </cell>
        </row>
        <row r="1038">
          <cell r="A1038" t="str">
            <v>134321</v>
          </cell>
          <cell r="B1038" t="str">
            <v>134321-*</v>
          </cell>
          <cell r="D1038">
            <v>120200</v>
          </cell>
          <cell r="G1038" t="str">
            <v>A/R PRIVATE</v>
          </cell>
        </row>
        <row r="1039">
          <cell r="A1039" t="str">
            <v>134325</v>
          </cell>
          <cell r="B1039" t="str">
            <v>134325-*</v>
          </cell>
          <cell r="D1039">
            <v>120310</v>
          </cell>
          <cell r="G1039" t="str">
            <v>A/R MEDICARE PT A</v>
          </cell>
        </row>
        <row r="1040">
          <cell r="A1040" t="str">
            <v>134411</v>
          </cell>
          <cell r="B1040" t="str">
            <v>134411-*</v>
          </cell>
          <cell r="D1040">
            <v>120210</v>
          </cell>
          <cell r="E1040" t="str">
            <v>SN044</v>
          </cell>
          <cell r="G1040" t="str">
            <v>AR PATIENT LIABILITY</v>
          </cell>
        </row>
        <row r="1041">
          <cell r="A1041" t="str">
            <v>134412</v>
          </cell>
          <cell r="B1041" t="str">
            <v>134412-*</v>
          </cell>
          <cell r="D1041">
            <v>120225</v>
          </cell>
          <cell r="E1041" t="str">
            <v>SN044</v>
          </cell>
          <cell r="G1041" t="str">
            <v>ACCTS REC PVT CO INS A CARRIER(5,410.17)</v>
          </cell>
        </row>
        <row r="1042">
          <cell r="A1042" t="str">
            <v>134418</v>
          </cell>
          <cell r="B1042" t="str">
            <v>134418-*</v>
          </cell>
          <cell r="D1042">
            <v>120235</v>
          </cell>
          <cell r="E1042" t="str">
            <v>SN044</v>
          </cell>
          <cell r="G1042" t="str">
            <v>ACCTS REC PVT CO INS B CARRIER(1,013.22)</v>
          </cell>
        </row>
        <row r="1043">
          <cell r="A1043" t="str">
            <v>134421</v>
          </cell>
          <cell r="B1043" t="str">
            <v>134421-*</v>
          </cell>
          <cell r="D1043">
            <v>120200</v>
          </cell>
          <cell r="E1043" t="str">
            <v>SN044</v>
          </cell>
          <cell r="G1043" t="str">
            <v>ACCTS RECEIVABLE-PVT</v>
          </cell>
        </row>
        <row r="1044">
          <cell r="A1044" t="str">
            <v>134422</v>
          </cell>
          <cell r="B1044" t="str">
            <v>134422-*</v>
          </cell>
          <cell r="D1044">
            <v>120220</v>
          </cell>
          <cell r="E1044" t="str">
            <v>SN044</v>
          </cell>
          <cell r="G1044" t="str">
            <v>ACCTS RECEIVABLE-PVT CO INS</v>
          </cell>
        </row>
        <row r="1045">
          <cell r="A1045" t="str">
            <v>134423</v>
          </cell>
          <cell r="B1045" t="str">
            <v>134423-*</v>
          </cell>
          <cell r="D1045">
            <v>120400</v>
          </cell>
          <cell r="E1045" t="str">
            <v>SN044</v>
          </cell>
          <cell r="G1045" t="str">
            <v>ACCTS RECEIVABLE-MEDICAID</v>
          </cell>
        </row>
        <row r="1046">
          <cell r="A1046" t="str">
            <v>134424</v>
          </cell>
          <cell r="B1046" t="str">
            <v>134424-*</v>
          </cell>
          <cell r="D1046">
            <v>120420</v>
          </cell>
          <cell r="E1046" t="str">
            <v>SN044</v>
          </cell>
          <cell r="G1046" t="str">
            <v>ACCTS RECEIVABLE-MDCAID CO INS360.56</v>
          </cell>
        </row>
        <row r="1047">
          <cell r="A1047" t="str">
            <v>134425</v>
          </cell>
          <cell r="B1047" t="str">
            <v>134425-*</v>
          </cell>
          <cell r="D1047">
            <v>120310</v>
          </cell>
          <cell r="E1047" t="str">
            <v>SN044</v>
          </cell>
          <cell r="G1047" t="str">
            <v>ACCTS RECEIVABLE-MEDICARE PT A173,483.66</v>
          </cell>
        </row>
        <row r="1048">
          <cell r="A1048" t="str">
            <v>134426</v>
          </cell>
          <cell r="B1048" t="str">
            <v>134426-*</v>
          </cell>
          <cell r="D1048">
            <v>120800</v>
          </cell>
          <cell r="E1048" t="str">
            <v>SN044</v>
          </cell>
          <cell r="G1048" t="str">
            <v>AR INSURANCE</v>
          </cell>
        </row>
        <row r="1049">
          <cell r="A1049" t="str">
            <v>134428</v>
          </cell>
          <cell r="B1049" t="str">
            <v>134428-*</v>
          </cell>
          <cell r="D1049">
            <v>120230</v>
          </cell>
          <cell r="E1049" t="str">
            <v>SN044</v>
          </cell>
          <cell r="G1049" t="str">
            <v>ACCTS REC-PVT CO INS B</v>
          </cell>
        </row>
        <row r="1050">
          <cell r="A1050" t="str">
            <v>134433</v>
          </cell>
          <cell r="B1050" t="str">
            <v>134433-*</v>
          </cell>
          <cell r="D1050">
            <v>120400</v>
          </cell>
          <cell r="E1050" t="str">
            <v>SN044</v>
          </cell>
          <cell r="G1050" t="str">
            <v>ACCTS RECEIVABLE-MEDICAID ICF</v>
          </cell>
        </row>
        <row r="1051">
          <cell r="A1051" t="str">
            <v>134434</v>
          </cell>
          <cell r="B1051" t="str">
            <v>134434-*</v>
          </cell>
          <cell r="D1051">
            <v>120600</v>
          </cell>
          <cell r="E1051" t="str">
            <v>SN044</v>
          </cell>
          <cell r="G1051" t="str">
            <v>AR HOSPICE</v>
          </cell>
        </row>
        <row r="1052">
          <cell r="A1052" t="str">
            <v>134435</v>
          </cell>
          <cell r="B1052" t="str">
            <v>134435-*</v>
          </cell>
          <cell r="D1052">
            <v>120330</v>
          </cell>
          <cell r="E1052" t="str">
            <v>SN044</v>
          </cell>
          <cell r="G1052" t="str">
            <v>ACCTS RECEIVABLE-MEDICARE PT B1,584.87</v>
          </cell>
        </row>
        <row r="1053">
          <cell r="A1053" t="str">
            <v>134450</v>
          </cell>
          <cell r="B1053" t="str">
            <v>134450-*</v>
          </cell>
          <cell r="D1053">
            <v>120440</v>
          </cell>
          <cell r="E1053" t="str">
            <v>SN044</v>
          </cell>
          <cell r="G1053" t="str">
            <v>ACCTS RECEIVABLE-MEDICAID PEND(2,957.56)</v>
          </cell>
        </row>
        <row r="1054">
          <cell r="A1054" t="str">
            <v>134470</v>
          </cell>
          <cell r="B1054" t="str">
            <v>134470-*</v>
          </cell>
          <cell r="D1054">
            <v>120610</v>
          </cell>
          <cell r="E1054" t="str">
            <v>SN044</v>
          </cell>
          <cell r="G1054" t="str">
            <v>AR PVT PAY HOSPICE</v>
          </cell>
        </row>
        <row r="1055">
          <cell r="A1055" t="str">
            <v>134920</v>
          </cell>
          <cell r="B1055" t="str">
            <v>134920-*</v>
          </cell>
          <cell r="D1055">
            <v>120100</v>
          </cell>
          <cell r="E1055" t="str">
            <v>PH049</v>
          </cell>
          <cell r="G1055" t="str">
            <v>AR NONRELATED</v>
          </cell>
        </row>
        <row r="1056">
          <cell r="A1056" t="str">
            <v>134921</v>
          </cell>
          <cell r="B1056" t="str">
            <v>134921-*</v>
          </cell>
          <cell r="D1056">
            <v>120200</v>
          </cell>
          <cell r="E1056" t="str">
            <v>PH049</v>
          </cell>
          <cell r="G1056" t="str">
            <v>AR PRIVATE</v>
          </cell>
        </row>
        <row r="1057">
          <cell r="A1057" t="str">
            <v>134922</v>
          </cell>
          <cell r="B1057" t="str">
            <v>134922-*</v>
          </cell>
          <cell r="D1057">
            <v>120220</v>
          </cell>
          <cell r="E1057" t="str">
            <v>PH049</v>
          </cell>
          <cell r="G1057" t="str">
            <v>AR PRIVATE CO INS</v>
          </cell>
        </row>
        <row r="1058">
          <cell r="A1058" t="str">
            <v>134923</v>
          </cell>
          <cell r="B1058" t="str">
            <v>134923-*</v>
          </cell>
          <cell r="D1058">
            <v>120400</v>
          </cell>
          <cell r="E1058" t="str">
            <v>PH049</v>
          </cell>
          <cell r="G1058" t="str">
            <v>AR MEDICAID</v>
          </cell>
        </row>
        <row r="1059">
          <cell r="A1059" t="str">
            <v>134942</v>
          </cell>
          <cell r="B1059" t="str">
            <v>134942-*</v>
          </cell>
          <cell r="D1059">
            <v>120403</v>
          </cell>
          <cell r="E1059" t="str">
            <v>PH049</v>
          </cell>
          <cell r="G1059" t="str">
            <v>AR SC MEDICAID</v>
          </cell>
        </row>
        <row r="1060">
          <cell r="A1060" t="str">
            <v>134955</v>
          </cell>
          <cell r="B1060" t="str">
            <v>134955-*</v>
          </cell>
          <cell r="D1060">
            <v>120340</v>
          </cell>
          <cell r="E1060" t="str">
            <v>PH049</v>
          </cell>
          <cell r="G1060" t="str">
            <v>A.R-MEDICARE D</v>
          </cell>
        </row>
        <row r="1061">
          <cell r="A1061" t="str">
            <v>135020</v>
          </cell>
          <cell r="B1061" t="str">
            <v>135020-*</v>
          </cell>
          <cell r="D1061">
            <v>120100</v>
          </cell>
          <cell r="E1061" t="str">
            <v>PH050</v>
          </cell>
          <cell r="G1061" t="str">
            <v>A/R NON-RELATED</v>
          </cell>
        </row>
        <row r="1062">
          <cell r="A1062" t="str">
            <v>135021</v>
          </cell>
          <cell r="B1062" t="str">
            <v>135021-*</v>
          </cell>
          <cell r="D1062">
            <v>120200</v>
          </cell>
          <cell r="E1062" t="str">
            <v>PH050</v>
          </cell>
          <cell r="G1062" t="str">
            <v>A/R PRIVATE</v>
          </cell>
        </row>
        <row r="1063">
          <cell r="A1063" t="str">
            <v>135022</v>
          </cell>
          <cell r="B1063" t="str">
            <v>135022-*</v>
          </cell>
          <cell r="D1063">
            <v>120220</v>
          </cell>
          <cell r="E1063" t="str">
            <v>PH050</v>
          </cell>
          <cell r="G1063" t="str">
            <v>A.R-PVT CO-INS PT A</v>
          </cell>
        </row>
        <row r="1064">
          <cell r="A1064" t="str">
            <v>135023</v>
          </cell>
          <cell r="B1064" t="str">
            <v>135023-*</v>
          </cell>
          <cell r="D1064">
            <v>120400</v>
          </cell>
          <cell r="E1064" t="str">
            <v>PH050</v>
          </cell>
          <cell r="G1064" t="str">
            <v>A.R MEDICAID NF/SNF</v>
          </cell>
        </row>
        <row r="1065">
          <cell r="A1065" t="str">
            <v>135041</v>
          </cell>
          <cell r="B1065" t="str">
            <v>135041-*</v>
          </cell>
          <cell r="D1065">
            <v>120402</v>
          </cell>
          <cell r="E1065" t="str">
            <v>PH050</v>
          </cell>
          <cell r="G1065" t="str">
            <v>AR FLA MEDICAID</v>
          </cell>
        </row>
        <row r="1066">
          <cell r="A1066" t="str">
            <v>135055</v>
          </cell>
          <cell r="B1066" t="str">
            <v>135055-*</v>
          </cell>
          <cell r="D1066">
            <v>120340</v>
          </cell>
          <cell r="E1066" t="str">
            <v>PH050</v>
          </cell>
          <cell r="G1066" t="str">
            <v>A.R-MEDICARE D</v>
          </cell>
        </row>
        <row r="1067">
          <cell r="A1067" t="str">
            <v>135111</v>
          </cell>
          <cell r="B1067" t="str">
            <v>135111-*</v>
          </cell>
          <cell r="D1067">
            <v>120210</v>
          </cell>
          <cell r="E1067" t="str">
            <v>SN051</v>
          </cell>
          <cell r="G1067" t="str">
            <v>AR PATIENT LIABILITY</v>
          </cell>
        </row>
        <row r="1068">
          <cell r="A1068" t="str">
            <v>135112</v>
          </cell>
          <cell r="B1068" t="str">
            <v>135112-*</v>
          </cell>
          <cell r="D1068">
            <v>120225</v>
          </cell>
          <cell r="E1068" t="str">
            <v>SN051</v>
          </cell>
          <cell r="G1068" t="str">
            <v>AR PRIVATE CO INS A CARRIER</v>
          </cell>
        </row>
        <row r="1069">
          <cell r="A1069" t="str">
            <v>135118</v>
          </cell>
          <cell r="B1069" t="str">
            <v>135118-*</v>
          </cell>
          <cell r="D1069">
            <v>120235</v>
          </cell>
          <cell r="E1069" t="str">
            <v>SN051</v>
          </cell>
          <cell r="G1069" t="str">
            <v>AR PVT CO INS B CARRIER</v>
          </cell>
        </row>
        <row r="1070">
          <cell r="A1070" t="str">
            <v>135121</v>
          </cell>
          <cell r="B1070" t="str">
            <v>135121-*</v>
          </cell>
          <cell r="D1070">
            <v>120200</v>
          </cell>
          <cell r="E1070" t="str">
            <v>SN051</v>
          </cell>
          <cell r="G1070" t="str">
            <v>AR PRIVATE</v>
          </cell>
        </row>
        <row r="1071">
          <cell r="A1071" t="str">
            <v>135122</v>
          </cell>
          <cell r="B1071" t="str">
            <v>135122-*</v>
          </cell>
          <cell r="D1071">
            <v>120220</v>
          </cell>
          <cell r="E1071" t="str">
            <v>SN051</v>
          </cell>
          <cell r="G1071" t="str">
            <v>AR PRIVATE CO INS</v>
          </cell>
        </row>
        <row r="1072">
          <cell r="A1072" t="str">
            <v>135125</v>
          </cell>
          <cell r="B1072" t="str">
            <v>135125-*</v>
          </cell>
          <cell r="D1072">
            <v>120310</v>
          </cell>
          <cell r="E1072" t="str">
            <v>SN051</v>
          </cell>
          <cell r="G1072" t="str">
            <v>AR MEDICARE PART A</v>
          </cell>
        </row>
        <row r="1073">
          <cell r="A1073" t="str">
            <v>135127</v>
          </cell>
          <cell r="B1073" t="str">
            <v>135127-*</v>
          </cell>
          <cell r="D1073">
            <v>120500</v>
          </cell>
          <cell r="E1073" t="str">
            <v>SN051</v>
          </cell>
          <cell r="G1073" t="str">
            <v>AR VA</v>
          </cell>
        </row>
        <row r="1074">
          <cell r="A1074" t="str">
            <v>135128</v>
          </cell>
          <cell r="B1074" t="str">
            <v>135128-*</v>
          </cell>
          <cell r="D1074">
            <v>120230</v>
          </cell>
          <cell r="E1074" t="str">
            <v>SN051</v>
          </cell>
          <cell r="G1074" t="str">
            <v>AR PVT CO INS B</v>
          </cell>
        </row>
        <row r="1075">
          <cell r="A1075" t="str">
            <v>135133</v>
          </cell>
          <cell r="B1075" t="str">
            <v>135133-*</v>
          </cell>
          <cell r="D1075">
            <v>120400</v>
          </cell>
          <cell r="E1075" t="str">
            <v>SN051</v>
          </cell>
          <cell r="G1075" t="str">
            <v>AR MEDICAID ICF</v>
          </cell>
        </row>
        <row r="1076">
          <cell r="A1076" t="str">
            <v>135134</v>
          </cell>
          <cell r="B1076" t="str">
            <v>135134-*</v>
          </cell>
          <cell r="D1076">
            <v>120600</v>
          </cell>
          <cell r="E1076" t="str">
            <v>SN051</v>
          </cell>
          <cell r="G1076" t="str">
            <v>AR HOSPICE</v>
          </cell>
        </row>
        <row r="1077">
          <cell r="A1077" t="str">
            <v>135135</v>
          </cell>
          <cell r="B1077" t="str">
            <v>135135-*</v>
          </cell>
          <cell r="D1077">
            <v>120330</v>
          </cell>
          <cell r="E1077" t="str">
            <v>SN051</v>
          </cell>
          <cell r="G1077" t="str">
            <v>AR MEDICARE PART B</v>
          </cell>
        </row>
        <row r="1078">
          <cell r="A1078" t="str">
            <v>135150</v>
          </cell>
          <cell r="B1078" t="str">
            <v>135150-*</v>
          </cell>
          <cell r="D1078">
            <v>120440</v>
          </cell>
          <cell r="E1078" t="str">
            <v>SN051</v>
          </cell>
          <cell r="G1078" t="str">
            <v>AR MEDICAID PENDING</v>
          </cell>
        </row>
        <row r="1079">
          <cell r="A1079" t="str">
            <v>135170</v>
          </cell>
          <cell r="B1079" t="str">
            <v>135170-*</v>
          </cell>
          <cell r="D1079">
            <v>120610</v>
          </cell>
          <cell r="E1079" t="str">
            <v>SN051</v>
          </cell>
          <cell r="G1079" t="str">
            <v>ACCTS REC PVT PAY HOSPICE</v>
          </cell>
        </row>
        <row r="1080">
          <cell r="A1080" t="str">
            <v>135211</v>
          </cell>
          <cell r="B1080" t="str">
            <v>135211-*</v>
          </cell>
          <cell r="D1080">
            <v>120210</v>
          </cell>
          <cell r="E1080" t="str">
            <v>SN052</v>
          </cell>
          <cell r="G1080" t="str">
            <v>AR PATIENT LIABILITY</v>
          </cell>
        </row>
        <row r="1081">
          <cell r="A1081" t="str">
            <v>135212</v>
          </cell>
          <cell r="B1081" t="str">
            <v>135212-*</v>
          </cell>
          <cell r="D1081">
            <v>120225</v>
          </cell>
          <cell r="E1081" t="str">
            <v>SN052</v>
          </cell>
          <cell r="G1081" t="str">
            <v>AR PRIVATE CO INS A CARRIER</v>
          </cell>
        </row>
        <row r="1082">
          <cell r="A1082" t="str">
            <v>135218</v>
          </cell>
          <cell r="B1082" t="str">
            <v>135218-*</v>
          </cell>
          <cell r="D1082">
            <v>120235</v>
          </cell>
          <cell r="E1082" t="str">
            <v>SN052</v>
          </cell>
          <cell r="G1082" t="str">
            <v>AR PRIVATE CO INS B CARRIER</v>
          </cell>
        </row>
        <row r="1083">
          <cell r="A1083" t="str">
            <v>135221</v>
          </cell>
          <cell r="B1083" t="str">
            <v>135221-*</v>
          </cell>
          <cell r="D1083">
            <v>120200</v>
          </cell>
          <cell r="E1083" t="str">
            <v>SN052</v>
          </cell>
          <cell r="G1083" t="str">
            <v>AR PRIVATE</v>
          </cell>
        </row>
        <row r="1084">
          <cell r="A1084" t="str">
            <v>135222</v>
          </cell>
          <cell r="B1084" t="str">
            <v>135222-*</v>
          </cell>
          <cell r="D1084">
            <v>120220</v>
          </cell>
          <cell r="E1084" t="str">
            <v>SN052</v>
          </cell>
          <cell r="G1084" t="str">
            <v>AR PRIVATE CO INS</v>
          </cell>
        </row>
        <row r="1085">
          <cell r="A1085" t="str">
            <v>135223</v>
          </cell>
          <cell r="B1085" t="str">
            <v>135223-*</v>
          </cell>
          <cell r="D1085">
            <v>120400</v>
          </cell>
          <cell r="E1085" t="str">
            <v>SN052</v>
          </cell>
          <cell r="G1085" t="str">
            <v>AR MEDICAID</v>
          </cell>
        </row>
        <row r="1086">
          <cell r="A1086" t="str">
            <v>135225</v>
          </cell>
          <cell r="B1086" t="str">
            <v>135225-*</v>
          </cell>
          <cell r="D1086">
            <v>120310</v>
          </cell>
          <cell r="E1086" t="str">
            <v>SN052</v>
          </cell>
          <cell r="G1086" t="str">
            <v>AR MEDICARE PART A</v>
          </cell>
        </row>
        <row r="1087">
          <cell r="A1087" t="str">
            <v>135226</v>
          </cell>
          <cell r="B1087" t="str">
            <v>135226-*</v>
          </cell>
          <cell r="D1087">
            <v>120800</v>
          </cell>
          <cell r="E1087" t="str">
            <v>SN052</v>
          </cell>
          <cell r="G1087" t="str">
            <v>AR INSURANCE</v>
          </cell>
        </row>
        <row r="1088">
          <cell r="A1088" t="str">
            <v>135228</v>
          </cell>
          <cell r="B1088" t="str">
            <v>135228-*</v>
          </cell>
          <cell r="D1088">
            <v>120230</v>
          </cell>
          <cell r="E1088" t="str">
            <v>SN052</v>
          </cell>
          <cell r="G1088" t="str">
            <v>AR PVT CO INS B</v>
          </cell>
        </row>
        <row r="1089">
          <cell r="A1089" t="str">
            <v>135233</v>
          </cell>
          <cell r="B1089" t="str">
            <v>135233-*</v>
          </cell>
          <cell r="D1089">
            <v>120400</v>
          </cell>
          <cell r="E1089" t="str">
            <v>SN052</v>
          </cell>
          <cell r="G1089" t="str">
            <v>AR MEDICAID ICF</v>
          </cell>
        </row>
        <row r="1090">
          <cell r="A1090" t="str">
            <v>135234</v>
          </cell>
          <cell r="B1090" t="str">
            <v>135234-*</v>
          </cell>
          <cell r="D1090">
            <v>120600</v>
          </cell>
          <cell r="E1090" t="str">
            <v>SN052</v>
          </cell>
          <cell r="G1090" t="str">
            <v>AR HOSPICE</v>
          </cell>
        </row>
        <row r="1091">
          <cell r="A1091" t="str">
            <v>135235</v>
          </cell>
          <cell r="B1091" t="str">
            <v>135235-*</v>
          </cell>
          <cell r="D1091">
            <v>120330</v>
          </cell>
          <cell r="E1091" t="str">
            <v>SN052</v>
          </cell>
          <cell r="G1091" t="str">
            <v>AR MEDICARE PART B</v>
          </cell>
        </row>
        <row r="1092">
          <cell r="A1092" t="str">
            <v>135236</v>
          </cell>
          <cell r="B1092" t="str">
            <v>135236-*</v>
          </cell>
          <cell r="D1092">
            <v>120700</v>
          </cell>
          <cell r="E1092" t="str">
            <v>SN052</v>
          </cell>
          <cell r="G1092" t="str">
            <v>ACCOUNTS RECEIVABLE-PRN</v>
          </cell>
        </row>
        <row r="1093">
          <cell r="A1093" t="str">
            <v>135250</v>
          </cell>
          <cell r="B1093" t="str">
            <v>135250-*</v>
          </cell>
          <cell r="D1093">
            <v>120440</v>
          </cell>
          <cell r="E1093" t="str">
            <v>SN052</v>
          </cell>
          <cell r="G1093" t="str">
            <v>AR MEDICAID PENDING</v>
          </cell>
        </row>
        <row r="1094">
          <cell r="A1094" t="str">
            <v>135270</v>
          </cell>
          <cell r="B1094" t="str">
            <v>135270-*</v>
          </cell>
          <cell r="D1094">
            <v>120610</v>
          </cell>
          <cell r="E1094" t="str">
            <v>SN052</v>
          </cell>
          <cell r="G1094" t="str">
            <v>AR PVT PAY HOSPICE</v>
          </cell>
        </row>
        <row r="1095">
          <cell r="A1095" t="str">
            <v>135311</v>
          </cell>
          <cell r="B1095" t="str">
            <v>135311-*</v>
          </cell>
          <cell r="D1095">
            <v>120210</v>
          </cell>
          <cell r="E1095" t="str">
            <v>SN053</v>
          </cell>
          <cell r="G1095" t="str">
            <v>AR PATIENT LIABILITY</v>
          </cell>
        </row>
        <row r="1096">
          <cell r="A1096" t="str">
            <v>135321</v>
          </cell>
          <cell r="B1096" t="str">
            <v>135321-*</v>
          </cell>
          <cell r="D1096">
            <v>120200</v>
          </cell>
          <cell r="E1096" t="str">
            <v>SN053</v>
          </cell>
          <cell r="G1096" t="str">
            <v>A/R PRIVATE</v>
          </cell>
        </row>
        <row r="1097">
          <cell r="A1097" t="str">
            <v>135323</v>
          </cell>
          <cell r="B1097" t="str">
            <v>135323-*</v>
          </cell>
          <cell r="D1097">
            <v>120400</v>
          </cell>
          <cell r="E1097" t="str">
            <v>SN053</v>
          </cell>
          <cell r="G1097" t="str">
            <v>A.R MEDICAID NF/SNF</v>
          </cell>
        </row>
        <row r="1098">
          <cell r="A1098" t="str">
            <v>135411</v>
          </cell>
          <cell r="B1098" t="str">
            <v>135411-*</v>
          </cell>
          <cell r="D1098">
            <v>120210</v>
          </cell>
          <cell r="E1098" t="str">
            <v>SN054</v>
          </cell>
          <cell r="G1098" t="str">
            <v>AR PATIENT LIABILITY</v>
          </cell>
        </row>
        <row r="1099">
          <cell r="A1099" t="str">
            <v>135412</v>
          </cell>
          <cell r="B1099" t="str">
            <v>135412-*</v>
          </cell>
          <cell r="D1099">
            <v>120225</v>
          </cell>
          <cell r="E1099" t="str">
            <v>SN054</v>
          </cell>
          <cell r="G1099" t="str">
            <v>A/R PVT COINS A CARRIER</v>
          </cell>
        </row>
        <row r="1100">
          <cell r="A1100" t="str">
            <v>135418</v>
          </cell>
          <cell r="B1100" t="str">
            <v>135418-*</v>
          </cell>
          <cell r="D1100">
            <v>120235</v>
          </cell>
          <cell r="E1100" t="str">
            <v>SN054</v>
          </cell>
          <cell r="G1100" t="str">
            <v>A/R PVT COINS B CARRIER</v>
          </cell>
        </row>
        <row r="1101">
          <cell r="A1101" t="str">
            <v>135421</v>
          </cell>
          <cell r="B1101" t="str">
            <v>135421-*</v>
          </cell>
          <cell r="D1101">
            <v>120200</v>
          </cell>
          <cell r="E1101" t="str">
            <v>SN054</v>
          </cell>
          <cell r="G1101" t="str">
            <v>A/R PRIVATE</v>
          </cell>
        </row>
        <row r="1102">
          <cell r="A1102" t="str">
            <v>135422</v>
          </cell>
          <cell r="B1102" t="str">
            <v>135422-*</v>
          </cell>
          <cell r="D1102">
            <v>120220</v>
          </cell>
          <cell r="E1102" t="str">
            <v>SN054</v>
          </cell>
          <cell r="G1102" t="str">
            <v>A.R-PVT CO-INS PT A</v>
          </cell>
        </row>
        <row r="1103">
          <cell r="A1103" t="str">
            <v>135423</v>
          </cell>
          <cell r="B1103" t="str">
            <v>135423-*</v>
          </cell>
          <cell r="D1103">
            <v>120400</v>
          </cell>
          <cell r="E1103" t="str">
            <v>SN054</v>
          </cell>
          <cell r="G1103" t="str">
            <v>A.R MEDICAID NF/SNF</v>
          </cell>
        </row>
        <row r="1104">
          <cell r="A1104" t="str">
            <v>135425</v>
          </cell>
          <cell r="B1104" t="str">
            <v>135425-*</v>
          </cell>
          <cell r="D1104">
            <v>120310</v>
          </cell>
          <cell r="E1104" t="str">
            <v>SN054</v>
          </cell>
          <cell r="G1104" t="str">
            <v>A/R MEDICARE PT A</v>
          </cell>
        </row>
        <row r="1105">
          <cell r="A1105" t="str">
            <v>135428</v>
          </cell>
          <cell r="B1105" t="str">
            <v>135428-*</v>
          </cell>
          <cell r="D1105">
            <v>120230</v>
          </cell>
          <cell r="E1105" t="str">
            <v>SN054</v>
          </cell>
          <cell r="G1105" t="str">
            <v>A/R PVT CO-INS PT B</v>
          </cell>
        </row>
        <row r="1106">
          <cell r="A1106" t="str">
            <v>135433</v>
          </cell>
          <cell r="B1106" t="str">
            <v>135433-*</v>
          </cell>
          <cell r="D1106">
            <v>120400</v>
          </cell>
          <cell r="E1106" t="str">
            <v>SN054</v>
          </cell>
          <cell r="G1106" t="str">
            <v>A/R MEDICAID ICF</v>
          </cell>
        </row>
        <row r="1107">
          <cell r="A1107" t="str">
            <v>135434</v>
          </cell>
          <cell r="B1107" t="str">
            <v>135434-*</v>
          </cell>
          <cell r="D1107">
            <v>120600</v>
          </cell>
          <cell r="E1107" t="str">
            <v>SN054</v>
          </cell>
          <cell r="G1107" t="str">
            <v>ACCTS RECEIV-HOSPICE</v>
          </cell>
        </row>
        <row r="1108">
          <cell r="A1108" t="str">
            <v>135435</v>
          </cell>
          <cell r="B1108" t="str">
            <v>135435-*</v>
          </cell>
          <cell r="D1108">
            <v>120330</v>
          </cell>
          <cell r="E1108" t="str">
            <v>SN054</v>
          </cell>
          <cell r="G1108" t="str">
            <v>A/R MEDICARE PT B</v>
          </cell>
        </row>
        <row r="1109">
          <cell r="A1109" t="str">
            <v>135436</v>
          </cell>
          <cell r="B1109" t="str">
            <v>135436-*</v>
          </cell>
          <cell r="D1109">
            <v>120700</v>
          </cell>
          <cell r="E1109" t="str">
            <v>SN054</v>
          </cell>
          <cell r="G1109" t="str">
            <v>ACCTS RECEIVABLE-PRN</v>
          </cell>
        </row>
        <row r="1110">
          <cell r="A1110" t="str">
            <v>135611</v>
          </cell>
          <cell r="B1110" t="str">
            <v>135611-*</v>
          </cell>
          <cell r="D1110">
            <v>120210</v>
          </cell>
          <cell r="E1110" t="str">
            <v>SN056</v>
          </cell>
          <cell r="G1110" t="str">
            <v>AR PATIENT LIABILITY</v>
          </cell>
        </row>
        <row r="1111">
          <cell r="A1111" t="str">
            <v>135612</v>
          </cell>
          <cell r="B1111" t="str">
            <v>135612-*</v>
          </cell>
          <cell r="D1111">
            <v>120225</v>
          </cell>
          <cell r="E1111" t="str">
            <v>SN056</v>
          </cell>
          <cell r="G1111" t="str">
            <v>A/R PVT COINS A CARRIER</v>
          </cell>
        </row>
        <row r="1112">
          <cell r="A1112" t="str">
            <v>135618</v>
          </cell>
          <cell r="B1112" t="str">
            <v>135618-*</v>
          </cell>
          <cell r="D1112">
            <v>120235</v>
          </cell>
          <cell r="E1112" t="str">
            <v>SN056</v>
          </cell>
          <cell r="G1112" t="str">
            <v>A/R PVT COINS B CARRIER</v>
          </cell>
        </row>
        <row r="1113">
          <cell r="A1113" t="str">
            <v>135621</v>
          </cell>
          <cell r="B1113" t="str">
            <v>135621-*</v>
          </cell>
          <cell r="D1113">
            <v>120200</v>
          </cell>
          <cell r="E1113" t="str">
            <v>SN056</v>
          </cell>
          <cell r="G1113" t="str">
            <v>A/R PRIVATE</v>
          </cell>
        </row>
        <row r="1114">
          <cell r="A1114" t="str">
            <v>135622</v>
          </cell>
          <cell r="B1114" t="str">
            <v>135622-*</v>
          </cell>
          <cell r="D1114">
            <v>120220</v>
          </cell>
          <cell r="E1114" t="str">
            <v>SN056</v>
          </cell>
          <cell r="G1114" t="str">
            <v>A.R-PVT CO-INS PT A</v>
          </cell>
        </row>
        <row r="1115">
          <cell r="A1115" t="str">
            <v>135623</v>
          </cell>
          <cell r="B1115" t="str">
            <v>135623-*</v>
          </cell>
          <cell r="D1115">
            <v>120400</v>
          </cell>
          <cell r="E1115" t="str">
            <v>SN056</v>
          </cell>
          <cell r="G1115" t="str">
            <v>A.R MEDICAID NF/SNF</v>
          </cell>
        </row>
        <row r="1116">
          <cell r="A1116" t="str">
            <v>135625</v>
          </cell>
          <cell r="B1116" t="str">
            <v>135625-*</v>
          </cell>
          <cell r="D1116">
            <v>120310</v>
          </cell>
          <cell r="E1116" t="str">
            <v>SN056</v>
          </cell>
          <cell r="G1116" t="str">
            <v>A/R MEDICARE PT A</v>
          </cell>
        </row>
        <row r="1117">
          <cell r="A1117" t="str">
            <v>135628</v>
          </cell>
          <cell r="B1117" t="str">
            <v>135628-*</v>
          </cell>
          <cell r="D1117">
            <v>120230</v>
          </cell>
          <cell r="E1117" t="str">
            <v>SN056</v>
          </cell>
          <cell r="G1117" t="str">
            <v>A/R PVT CO-INS PT B</v>
          </cell>
        </row>
        <row r="1118">
          <cell r="A1118" t="str">
            <v>135633</v>
          </cell>
          <cell r="B1118" t="str">
            <v>135633-*</v>
          </cell>
          <cell r="D1118">
            <v>120400</v>
          </cell>
          <cell r="E1118" t="str">
            <v>SN056</v>
          </cell>
          <cell r="G1118" t="str">
            <v>A/R MEDICAID ICF</v>
          </cell>
        </row>
        <row r="1119">
          <cell r="A1119" t="str">
            <v>135635</v>
          </cell>
          <cell r="B1119" t="str">
            <v>135635-*</v>
          </cell>
          <cell r="D1119">
            <v>120330</v>
          </cell>
          <cell r="E1119" t="str">
            <v>SN056</v>
          </cell>
          <cell r="G1119" t="str">
            <v>A/R MEDICARE PT B</v>
          </cell>
        </row>
        <row r="1120">
          <cell r="A1120" t="str">
            <v>135650</v>
          </cell>
          <cell r="B1120" t="str">
            <v>135650-*</v>
          </cell>
          <cell r="D1120">
            <v>120440</v>
          </cell>
          <cell r="E1120" t="str">
            <v>SN056</v>
          </cell>
          <cell r="G1120" t="str">
            <v>ACCT REC M'CAID PENDING</v>
          </cell>
        </row>
        <row r="1121">
          <cell r="A1121" t="str">
            <v>135721</v>
          </cell>
          <cell r="B1121" t="str">
            <v>135721-*</v>
          </cell>
          <cell r="D1121">
            <v>120200</v>
          </cell>
          <cell r="E1121" t="str">
            <v>SO057</v>
          </cell>
          <cell r="G1121" t="str">
            <v>ACCTS REC PRIVATE</v>
          </cell>
        </row>
        <row r="1122">
          <cell r="A1122" t="str">
            <v>135811</v>
          </cell>
          <cell r="B1122" t="str">
            <v>135811-*</v>
          </cell>
          <cell r="D1122">
            <v>120210</v>
          </cell>
          <cell r="E1122" t="str">
            <v>SN058</v>
          </cell>
          <cell r="G1122" t="str">
            <v>AR PATIENT LIABILITY</v>
          </cell>
        </row>
        <row r="1123">
          <cell r="A1123" t="str">
            <v>135812</v>
          </cell>
          <cell r="B1123" t="str">
            <v>135812-*</v>
          </cell>
          <cell r="D1123">
            <v>120225</v>
          </cell>
          <cell r="E1123" t="str">
            <v>SN058</v>
          </cell>
          <cell r="G1123" t="str">
            <v>AR PRIVATE CO INS A CARRIER</v>
          </cell>
        </row>
        <row r="1124">
          <cell r="A1124" t="str">
            <v>135818</v>
          </cell>
          <cell r="B1124" t="str">
            <v>135818-*</v>
          </cell>
          <cell r="D1124">
            <v>120235</v>
          </cell>
          <cell r="E1124" t="str">
            <v>SN058</v>
          </cell>
          <cell r="G1124" t="str">
            <v>AR PRIVATE CO INS B CARRIER</v>
          </cell>
        </row>
        <row r="1125">
          <cell r="A1125" t="str">
            <v>135821</v>
          </cell>
          <cell r="B1125" t="str">
            <v>135821-*</v>
          </cell>
          <cell r="D1125">
            <v>120200</v>
          </cell>
          <cell r="E1125" t="str">
            <v>SN058</v>
          </cell>
          <cell r="G1125" t="str">
            <v>AR PRIVATE</v>
          </cell>
        </row>
        <row r="1126">
          <cell r="A1126" t="str">
            <v>135822</v>
          </cell>
          <cell r="B1126" t="str">
            <v>135822-*</v>
          </cell>
          <cell r="D1126">
            <v>120220</v>
          </cell>
          <cell r="E1126" t="str">
            <v>SN058</v>
          </cell>
          <cell r="G1126" t="str">
            <v>AR PRIVATE CO INS</v>
          </cell>
        </row>
        <row r="1127">
          <cell r="A1127" t="str">
            <v>135825</v>
          </cell>
          <cell r="B1127" t="str">
            <v>135825-*</v>
          </cell>
          <cell r="D1127">
            <v>120310</v>
          </cell>
          <cell r="E1127" t="str">
            <v>SN058</v>
          </cell>
          <cell r="G1127" t="str">
            <v>AR MEDICARE PART A</v>
          </cell>
        </row>
        <row r="1128">
          <cell r="A1128" t="str">
            <v>135826</v>
          </cell>
          <cell r="B1128" t="str">
            <v>135826-*</v>
          </cell>
          <cell r="D1128">
            <v>120800</v>
          </cell>
          <cell r="E1128" t="str">
            <v>SN058</v>
          </cell>
          <cell r="G1128" t="str">
            <v>AR INSURANCE</v>
          </cell>
        </row>
        <row r="1129">
          <cell r="A1129" t="str">
            <v>135828</v>
          </cell>
          <cell r="B1129" t="str">
            <v>135828-*</v>
          </cell>
          <cell r="D1129">
            <v>120230</v>
          </cell>
          <cell r="E1129" t="str">
            <v>SN058</v>
          </cell>
          <cell r="G1129" t="str">
            <v>AR PRIVATE CO INS B</v>
          </cell>
        </row>
        <row r="1130">
          <cell r="A1130" t="str">
            <v>135833</v>
          </cell>
          <cell r="B1130" t="str">
            <v>135833-*</v>
          </cell>
          <cell r="D1130">
            <v>120400</v>
          </cell>
          <cell r="E1130" t="str">
            <v>SN058</v>
          </cell>
          <cell r="G1130" t="str">
            <v>AR MEDICAID ICF</v>
          </cell>
        </row>
        <row r="1131">
          <cell r="A1131" t="str">
            <v>135834</v>
          </cell>
          <cell r="B1131" t="str">
            <v>135834-*</v>
          </cell>
          <cell r="D1131">
            <v>120600</v>
          </cell>
          <cell r="E1131" t="str">
            <v>SN058</v>
          </cell>
          <cell r="G1131" t="str">
            <v>AR HOSPICE</v>
          </cell>
        </row>
        <row r="1132">
          <cell r="A1132" t="str">
            <v>135835</v>
          </cell>
          <cell r="B1132" t="str">
            <v>135835-*</v>
          </cell>
          <cell r="D1132">
            <v>120330</v>
          </cell>
          <cell r="E1132" t="str">
            <v>SN058</v>
          </cell>
          <cell r="G1132" t="str">
            <v>AR MEDICARE PART B</v>
          </cell>
        </row>
        <row r="1133">
          <cell r="A1133" t="str">
            <v>135850</v>
          </cell>
          <cell r="B1133" t="str">
            <v>135850-*</v>
          </cell>
          <cell r="D1133">
            <v>120440</v>
          </cell>
          <cell r="E1133" t="str">
            <v>SN058</v>
          </cell>
          <cell r="G1133" t="str">
            <v>AR MEDICAID PENDING</v>
          </cell>
        </row>
        <row r="1134">
          <cell r="A1134" t="str">
            <v>135911</v>
          </cell>
          <cell r="B1134" t="str">
            <v>135911-*</v>
          </cell>
          <cell r="D1134">
            <v>120210</v>
          </cell>
          <cell r="E1134" t="str">
            <v>SN059</v>
          </cell>
          <cell r="G1134" t="str">
            <v>AR PATINET LIABILITY</v>
          </cell>
        </row>
        <row r="1135">
          <cell r="A1135" t="str">
            <v>135912</v>
          </cell>
          <cell r="B1135" t="str">
            <v>135912-*</v>
          </cell>
          <cell r="D1135">
            <v>120225</v>
          </cell>
          <cell r="E1135" t="str">
            <v>SN059</v>
          </cell>
          <cell r="G1135" t="str">
            <v>ACCTS REC PVT CO INS A CARRIER(3,033.00)</v>
          </cell>
        </row>
        <row r="1136">
          <cell r="A1136" t="str">
            <v>135921</v>
          </cell>
          <cell r="B1136" t="str">
            <v>135921-*</v>
          </cell>
          <cell r="D1136">
            <v>120200</v>
          </cell>
          <cell r="E1136" t="str">
            <v>SN059</v>
          </cell>
          <cell r="G1136" t="str">
            <v>AR PRIVATE</v>
          </cell>
        </row>
        <row r="1137">
          <cell r="A1137" t="str">
            <v>135922</v>
          </cell>
          <cell r="B1137" t="str">
            <v>135922-*</v>
          </cell>
          <cell r="D1137">
            <v>120220</v>
          </cell>
          <cell r="E1137" t="str">
            <v>SN059</v>
          </cell>
          <cell r="G1137" t="str">
            <v>AR PRIVATE CO INS</v>
          </cell>
        </row>
        <row r="1138">
          <cell r="A1138" t="str">
            <v>135923</v>
          </cell>
          <cell r="B1138" t="str">
            <v>135923-*</v>
          </cell>
          <cell r="D1138">
            <v>120400</v>
          </cell>
          <cell r="E1138" t="str">
            <v>SN059</v>
          </cell>
          <cell r="G1138" t="str">
            <v>AR MEDICAID</v>
          </cell>
        </row>
        <row r="1139">
          <cell r="A1139" t="str">
            <v>135925</v>
          </cell>
          <cell r="B1139" t="str">
            <v>135925-*</v>
          </cell>
          <cell r="D1139">
            <v>120310</v>
          </cell>
          <cell r="E1139" t="str">
            <v>SN059</v>
          </cell>
          <cell r="G1139" t="str">
            <v>AR MEDICARE PART A</v>
          </cell>
        </row>
        <row r="1140">
          <cell r="A1140" t="str">
            <v>135926</v>
          </cell>
          <cell r="B1140" t="str">
            <v>135926-*</v>
          </cell>
          <cell r="D1140">
            <v>120800</v>
          </cell>
          <cell r="E1140" t="str">
            <v>SN059</v>
          </cell>
          <cell r="G1140" t="str">
            <v>AR INSURANCE</v>
          </cell>
        </row>
        <row r="1141">
          <cell r="A1141" t="str">
            <v>135928</v>
          </cell>
          <cell r="B1141" t="str">
            <v>135928-*</v>
          </cell>
          <cell r="D1141">
            <v>120230</v>
          </cell>
          <cell r="E1141" t="str">
            <v>SN059</v>
          </cell>
          <cell r="G1141" t="str">
            <v>AR PVT CO INS B</v>
          </cell>
        </row>
        <row r="1142">
          <cell r="A1142" t="str">
            <v>135933</v>
          </cell>
          <cell r="B1142" t="str">
            <v>135933-*</v>
          </cell>
          <cell r="D1142">
            <v>120400</v>
          </cell>
          <cell r="E1142" t="str">
            <v>SN059</v>
          </cell>
          <cell r="G1142" t="str">
            <v>AR MEDCAID ICF</v>
          </cell>
        </row>
        <row r="1143">
          <cell r="A1143" t="str">
            <v>135935</v>
          </cell>
          <cell r="B1143" t="str">
            <v>135935-*</v>
          </cell>
          <cell r="D1143">
            <v>120330</v>
          </cell>
          <cell r="E1143" t="str">
            <v>SN059</v>
          </cell>
          <cell r="G1143" t="str">
            <v>AR MEDICARE PART B</v>
          </cell>
        </row>
        <row r="1144">
          <cell r="A1144" t="str">
            <v>135936</v>
          </cell>
          <cell r="B1144" t="str">
            <v>135936-*</v>
          </cell>
          <cell r="D1144">
            <v>120700</v>
          </cell>
          <cell r="E1144" t="str">
            <v>SN059</v>
          </cell>
          <cell r="G1144" t="str">
            <v>ACCOUNTS RECEIVABLE-PRN</v>
          </cell>
        </row>
        <row r="1145">
          <cell r="A1145" t="str">
            <v>135944</v>
          </cell>
          <cell r="B1145" t="str">
            <v>135944-*</v>
          </cell>
          <cell r="D1145">
            <v>120415</v>
          </cell>
          <cell r="E1145" t="str">
            <v>SN059</v>
          </cell>
          <cell r="G1145" t="str">
            <v>A/R-MEDICAID HURR KATRINA</v>
          </cell>
        </row>
        <row r="1146">
          <cell r="A1146" t="str">
            <v>135948</v>
          </cell>
          <cell r="B1146" t="str">
            <v>135948-*</v>
          </cell>
          <cell r="D1146">
            <v>120315</v>
          </cell>
          <cell r="E1146" t="str">
            <v>SN059</v>
          </cell>
          <cell r="G1146" t="str">
            <v>A/R-MEDICARE A HURR KATRINA</v>
          </cell>
        </row>
        <row r="1147">
          <cell r="A1147" t="str">
            <v>135950</v>
          </cell>
          <cell r="B1147" t="str">
            <v>135950-*</v>
          </cell>
          <cell r="D1147">
            <v>120440</v>
          </cell>
          <cell r="E1147" t="str">
            <v>SN059</v>
          </cell>
          <cell r="G1147" t="str">
            <v>AR MEDICAID PENDING</v>
          </cell>
        </row>
        <row r="1148">
          <cell r="A1148" t="str">
            <v>136021</v>
          </cell>
          <cell r="B1148" t="str">
            <v>136021-*</v>
          </cell>
          <cell r="D1148">
            <v>120200</v>
          </cell>
          <cell r="E1148" t="str">
            <v>HC060</v>
          </cell>
          <cell r="G1148" t="str">
            <v>AR PRIVATE</v>
          </cell>
        </row>
        <row r="1149">
          <cell r="A1149" t="str">
            <v>136023</v>
          </cell>
          <cell r="B1149" t="str">
            <v>136023-*</v>
          </cell>
          <cell r="D1149">
            <v>120400</v>
          </cell>
          <cell r="E1149" t="str">
            <v>HC060</v>
          </cell>
          <cell r="G1149" t="str">
            <v>AR MEDICAID</v>
          </cell>
        </row>
        <row r="1150">
          <cell r="A1150" t="str">
            <v>136025</v>
          </cell>
          <cell r="B1150" t="str">
            <v>136025-*</v>
          </cell>
          <cell r="D1150">
            <v>120310</v>
          </cell>
          <cell r="E1150" t="str">
            <v>HC060</v>
          </cell>
          <cell r="G1150" t="str">
            <v>AR MEDICARE PART A</v>
          </cell>
        </row>
        <row r="1151">
          <cell r="A1151" t="str">
            <v>136211</v>
          </cell>
          <cell r="B1151" t="str">
            <v>136211-*</v>
          </cell>
          <cell r="D1151">
            <v>120210</v>
          </cell>
          <cell r="E1151" t="str">
            <v>SN062</v>
          </cell>
          <cell r="G1151" t="str">
            <v>AR PATIENT LIABILITY</v>
          </cell>
        </row>
        <row r="1152">
          <cell r="A1152" t="str">
            <v>136212</v>
          </cell>
          <cell r="B1152" t="str">
            <v>136212-*</v>
          </cell>
          <cell r="D1152">
            <v>120225</v>
          </cell>
          <cell r="E1152" t="str">
            <v>SN062</v>
          </cell>
          <cell r="G1152" t="str">
            <v>A/R PVT COINS A CARRIER</v>
          </cell>
        </row>
        <row r="1153">
          <cell r="A1153" t="str">
            <v>136218</v>
          </cell>
          <cell r="B1153" t="str">
            <v>136218-*</v>
          </cell>
          <cell r="D1153">
            <v>120235</v>
          </cell>
          <cell r="E1153" t="str">
            <v>SN062</v>
          </cell>
          <cell r="G1153" t="str">
            <v>A/R PVT COINS B CARRIER</v>
          </cell>
        </row>
        <row r="1154">
          <cell r="A1154" t="str">
            <v>136221</v>
          </cell>
          <cell r="B1154" t="str">
            <v>136221-*</v>
          </cell>
          <cell r="D1154">
            <v>120200</v>
          </cell>
          <cell r="E1154" t="str">
            <v>SN062</v>
          </cell>
          <cell r="G1154" t="str">
            <v>A/R PRIVATE</v>
          </cell>
        </row>
        <row r="1155">
          <cell r="A1155" t="str">
            <v>136222</v>
          </cell>
          <cell r="B1155" t="str">
            <v>136222-*</v>
          </cell>
          <cell r="D1155">
            <v>120220</v>
          </cell>
          <cell r="E1155" t="str">
            <v>SN062</v>
          </cell>
          <cell r="G1155" t="str">
            <v>A.R-PVT CO-INS PT A</v>
          </cell>
        </row>
        <row r="1156">
          <cell r="A1156" t="str">
            <v>136223</v>
          </cell>
          <cell r="B1156" t="str">
            <v>136223-*</v>
          </cell>
          <cell r="D1156">
            <v>120400</v>
          </cell>
          <cell r="E1156" t="str">
            <v>SN062</v>
          </cell>
          <cell r="G1156" t="str">
            <v>A.R MEDICAID NF/SNF</v>
          </cell>
        </row>
        <row r="1157">
          <cell r="A1157" t="str">
            <v>136225</v>
          </cell>
          <cell r="B1157" t="str">
            <v>136225-*</v>
          </cell>
          <cell r="D1157">
            <v>120310</v>
          </cell>
          <cell r="E1157" t="str">
            <v>SN062</v>
          </cell>
          <cell r="G1157" t="str">
            <v>A/R MEDICARE PT A</v>
          </cell>
        </row>
        <row r="1158">
          <cell r="A1158" t="str">
            <v>136226</v>
          </cell>
          <cell r="B1158" t="str">
            <v>136226-*</v>
          </cell>
          <cell r="D1158">
            <v>120800</v>
          </cell>
          <cell r="E1158" t="str">
            <v>SN062</v>
          </cell>
          <cell r="G1158" t="str">
            <v>ACCTS RECEIVABLE-INSURANCE</v>
          </cell>
        </row>
        <row r="1159">
          <cell r="A1159" t="str">
            <v>136228</v>
          </cell>
          <cell r="B1159" t="str">
            <v>136228-*</v>
          </cell>
          <cell r="D1159">
            <v>120230</v>
          </cell>
          <cell r="E1159" t="str">
            <v>SN062</v>
          </cell>
          <cell r="G1159" t="str">
            <v>A/R PVT CO-INS PT B</v>
          </cell>
        </row>
        <row r="1160">
          <cell r="A1160" t="str">
            <v>136233</v>
          </cell>
          <cell r="B1160" t="str">
            <v>136233-*</v>
          </cell>
          <cell r="D1160">
            <v>120400</v>
          </cell>
          <cell r="E1160" t="str">
            <v>SN062</v>
          </cell>
          <cell r="G1160" t="str">
            <v>A/R MEDICAID ICF</v>
          </cell>
        </row>
        <row r="1161">
          <cell r="A1161" t="str">
            <v>136234</v>
          </cell>
          <cell r="B1161" t="str">
            <v>136234-*</v>
          </cell>
          <cell r="D1161">
            <v>120600</v>
          </cell>
          <cell r="E1161" t="str">
            <v>SN062</v>
          </cell>
          <cell r="G1161" t="str">
            <v>ACCTS RECEIV-HOSPICE</v>
          </cell>
        </row>
        <row r="1162">
          <cell r="A1162" t="str">
            <v>136235</v>
          </cell>
          <cell r="B1162" t="str">
            <v>136235-*</v>
          </cell>
          <cell r="D1162">
            <v>120330</v>
          </cell>
          <cell r="E1162" t="str">
            <v>SN062</v>
          </cell>
          <cell r="G1162" t="str">
            <v>A/R MEDICARE PT B</v>
          </cell>
        </row>
        <row r="1163">
          <cell r="A1163" t="str">
            <v>136236</v>
          </cell>
          <cell r="B1163" t="str">
            <v>136236-*</v>
          </cell>
          <cell r="D1163">
            <v>120700</v>
          </cell>
          <cell r="E1163" t="str">
            <v>SN062</v>
          </cell>
          <cell r="G1163" t="str">
            <v>AR PRN</v>
          </cell>
        </row>
        <row r="1164">
          <cell r="A1164" t="str">
            <v>136244</v>
          </cell>
          <cell r="B1164" t="str">
            <v>136244-*</v>
          </cell>
          <cell r="D1164">
            <v>120415</v>
          </cell>
          <cell r="E1164" t="str">
            <v>SN062</v>
          </cell>
          <cell r="G1164" t="str">
            <v>A/R-MEDICAID HURR KATRINA</v>
          </cell>
        </row>
        <row r="1165">
          <cell r="A1165" t="str">
            <v>136248</v>
          </cell>
          <cell r="B1165" t="str">
            <v>136248-*</v>
          </cell>
          <cell r="D1165">
            <v>120315</v>
          </cell>
          <cell r="E1165" t="str">
            <v>SN062</v>
          </cell>
          <cell r="G1165" t="str">
            <v>A/R-MEDICARE A HURR KATRINA</v>
          </cell>
        </row>
        <row r="1166">
          <cell r="A1166" t="str">
            <v>136249</v>
          </cell>
          <cell r="B1166" t="str">
            <v>136249-*</v>
          </cell>
          <cell r="D1166">
            <v>120315</v>
          </cell>
          <cell r="E1166" t="str">
            <v>SN062</v>
          </cell>
          <cell r="G1166" t="str">
            <v>A/R-MEDICARE A HURR RITA</v>
          </cell>
        </row>
        <row r="1167">
          <cell r="A1167" t="str">
            <v>136250</v>
          </cell>
          <cell r="B1167" t="str">
            <v>136250-*</v>
          </cell>
          <cell r="D1167">
            <v>120440</v>
          </cell>
          <cell r="E1167" t="str">
            <v>SN062</v>
          </cell>
          <cell r="G1167" t="str">
            <v>ACCT REC M'CAID PENDING</v>
          </cell>
        </row>
        <row r="1168">
          <cell r="A1168" t="str">
            <v>136270</v>
          </cell>
          <cell r="B1168" t="str">
            <v>136270-*</v>
          </cell>
          <cell r="D1168">
            <v>120610</v>
          </cell>
          <cell r="E1168" t="str">
            <v>SN062</v>
          </cell>
          <cell r="G1168" t="str">
            <v>AR PVT PAY HOSPICE</v>
          </cell>
        </row>
        <row r="1169">
          <cell r="A1169" t="str">
            <v>136321</v>
          </cell>
          <cell r="B1169" t="str">
            <v>136321-*</v>
          </cell>
          <cell r="D1169">
            <v>120200</v>
          </cell>
          <cell r="E1169" t="str">
            <v>PP063</v>
          </cell>
          <cell r="G1169" t="str">
            <v>A/R PRIVATE</v>
          </cell>
        </row>
        <row r="1170">
          <cell r="A1170" t="str">
            <v>136325</v>
          </cell>
          <cell r="B1170" t="str">
            <v>136325-*</v>
          </cell>
          <cell r="D1170">
            <v>120310</v>
          </cell>
          <cell r="E1170" t="str">
            <v>PP063</v>
          </cell>
          <cell r="G1170" t="str">
            <v>A/R MEDICARE PT A</v>
          </cell>
        </row>
        <row r="1171">
          <cell r="A1171" t="str">
            <v>136421</v>
          </cell>
          <cell r="B1171" t="str">
            <v>136421-*</v>
          </cell>
          <cell r="D1171">
            <v>120200</v>
          </cell>
          <cell r="E1171" t="str">
            <v>HS064</v>
          </cell>
          <cell r="G1171" t="str">
            <v>A/R PRIVATE</v>
          </cell>
        </row>
        <row r="1172">
          <cell r="A1172" t="str">
            <v>136425</v>
          </cell>
          <cell r="B1172" t="str">
            <v>136425-*</v>
          </cell>
          <cell r="D1172">
            <v>120310</v>
          </cell>
          <cell r="E1172" t="str">
            <v>HS064</v>
          </cell>
          <cell r="G1172" t="str">
            <v>A/R MEDICARE PT A</v>
          </cell>
        </row>
        <row r="1173">
          <cell r="A1173" t="str">
            <v>136433</v>
          </cell>
          <cell r="B1173" t="str">
            <v>136433-*</v>
          </cell>
          <cell r="D1173">
            <v>120400</v>
          </cell>
          <cell r="E1173" t="str">
            <v>HS064</v>
          </cell>
          <cell r="G1173" t="str">
            <v>A/R MEDICAID ICF</v>
          </cell>
        </row>
        <row r="1174">
          <cell r="A1174" t="str">
            <v>136511</v>
          </cell>
          <cell r="B1174" t="str">
            <v>136511-*</v>
          </cell>
          <cell r="D1174">
            <v>120210</v>
          </cell>
          <cell r="E1174" t="str">
            <v>SN065</v>
          </cell>
          <cell r="G1174" t="str">
            <v>AR PATIENT LIABILITY</v>
          </cell>
        </row>
        <row r="1175">
          <cell r="A1175" t="str">
            <v>136512</v>
          </cell>
          <cell r="B1175" t="str">
            <v>136512-*</v>
          </cell>
          <cell r="D1175">
            <v>120225</v>
          </cell>
          <cell r="E1175" t="str">
            <v>SN065</v>
          </cell>
          <cell r="G1175" t="str">
            <v>A/R PVT COINS A CARRIER</v>
          </cell>
        </row>
        <row r="1176">
          <cell r="A1176" t="str">
            <v>136518</v>
          </cell>
          <cell r="B1176" t="str">
            <v>136518-*</v>
          </cell>
          <cell r="D1176">
            <v>120235</v>
          </cell>
          <cell r="E1176" t="str">
            <v>SN065</v>
          </cell>
          <cell r="G1176" t="str">
            <v>A/R PVT COINS B CARRIER</v>
          </cell>
        </row>
        <row r="1177">
          <cell r="A1177" t="str">
            <v>136521</v>
          </cell>
          <cell r="B1177" t="str">
            <v>136521-*</v>
          </cell>
          <cell r="D1177">
            <v>120200</v>
          </cell>
          <cell r="E1177" t="str">
            <v>SN065</v>
          </cell>
          <cell r="G1177" t="str">
            <v>A/R PRIVATE</v>
          </cell>
        </row>
        <row r="1178">
          <cell r="A1178" t="str">
            <v>136522</v>
          </cell>
          <cell r="B1178" t="str">
            <v>136522-*</v>
          </cell>
          <cell r="D1178">
            <v>120220</v>
          </cell>
          <cell r="E1178" t="str">
            <v>SN065</v>
          </cell>
          <cell r="G1178" t="str">
            <v>A.R-PVT CO-INS PT A</v>
          </cell>
        </row>
        <row r="1179">
          <cell r="A1179" t="str">
            <v>136523</v>
          </cell>
          <cell r="B1179" t="str">
            <v>136523-*</v>
          </cell>
          <cell r="D1179">
            <v>120400</v>
          </cell>
          <cell r="E1179" t="str">
            <v>SN065</v>
          </cell>
          <cell r="G1179" t="str">
            <v>A.R MEDICAID NF/SNF</v>
          </cell>
        </row>
        <row r="1180">
          <cell r="A1180" t="str">
            <v>136525</v>
          </cell>
          <cell r="B1180" t="str">
            <v>136525-*</v>
          </cell>
          <cell r="D1180">
            <v>120310</v>
          </cell>
          <cell r="E1180" t="str">
            <v>SN065</v>
          </cell>
          <cell r="G1180" t="str">
            <v>A/R MEDICARE PT A</v>
          </cell>
        </row>
        <row r="1181">
          <cell r="A1181" t="str">
            <v>136526</v>
          </cell>
          <cell r="B1181" t="str">
            <v>136526-*</v>
          </cell>
          <cell r="D1181">
            <v>120800</v>
          </cell>
          <cell r="E1181" t="str">
            <v>SN065</v>
          </cell>
          <cell r="G1181" t="str">
            <v>ACCTS RECEIVABLE-INSURANCE</v>
          </cell>
        </row>
        <row r="1182">
          <cell r="A1182" t="str">
            <v>136528</v>
          </cell>
          <cell r="B1182" t="str">
            <v>136528-*</v>
          </cell>
          <cell r="D1182">
            <v>120230</v>
          </cell>
          <cell r="E1182" t="str">
            <v>SN065</v>
          </cell>
          <cell r="G1182" t="str">
            <v>A/R PVT CO-INS PT B</v>
          </cell>
        </row>
        <row r="1183">
          <cell r="A1183" t="str">
            <v>136533</v>
          </cell>
          <cell r="B1183" t="str">
            <v>136533-*</v>
          </cell>
          <cell r="D1183">
            <v>120400</v>
          </cell>
          <cell r="E1183" t="str">
            <v>SN065</v>
          </cell>
          <cell r="G1183" t="str">
            <v>A/R MEDICAID ICF</v>
          </cell>
        </row>
        <row r="1184">
          <cell r="A1184" t="str">
            <v>136535</v>
          </cell>
          <cell r="B1184" t="str">
            <v>136535-*</v>
          </cell>
          <cell r="D1184">
            <v>120330</v>
          </cell>
          <cell r="E1184" t="str">
            <v>SN065</v>
          </cell>
          <cell r="G1184" t="str">
            <v>A/R MEDICARE PT B</v>
          </cell>
        </row>
        <row r="1185">
          <cell r="A1185" t="str">
            <v>136550</v>
          </cell>
          <cell r="B1185" t="str">
            <v>136550-*</v>
          </cell>
          <cell r="D1185">
            <v>120440</v>
          </cell>
          <cell r="E1185" t="str">
            <v>SN065</v>
          </cell>
          <cell r="G1185" t="str">
            <v>ACCT REC M'CAID PENDING</v>
          </cell>
        </row>
        <row r="1186">
          <cell r="A1186" t="str">
            <v>136570</v>
          </cell>
          <cell r="B1186" t="str">
            <v>136570-*</v>
          </cell>
          <cell r="D1186">
            <v>120610</v>
          </cell>
          <cell r="E1186" t="str">
            <v>SN065</v>
          </cell>
          <cell r="G1186" t="str">
            <v>AR PVT PAY HOSPICE</v>
          </cell>
        </row>
        <row r="1187">
          <cell r="A1187" t="str">
            <v>136921</v>
          </cell>
          <cell r="B1187" t="str">
            <v>136921-*</v>
          </cell>
          <cell r="D1187">
            <v>120200</v>
          </cell>
          <cell r="E1187" t="str">
            <v>HC069</v>
          </cell>
          <cell r="G1187" t="str">
            <v>AR PRIVATE</v>
          </cell>
        </row>
        <row r="1188">
          <cell r="A1188" t="str">
            <v>136923</v>
          </cell>
          <cell r="B1188" t="str">
            <v>136923-*</v>
          </cell>
          <cell r="D1188">
            <v>120400</v>
          </cell>
          <cell r="E1188" t="str">
            <v>HC069</v>
          </cell>
          <cell r="G1188" t="str">
            <v>AR MEDICAID</v>
          </cell>
        </row>
        <row r="1189">
          <cell r="A1189" t="str">
            <v>136925</v>
          </cell>
          <cell r="B1189" t="str">
            <v>136925-*</v>
          </cell>
          <cell r="D1189">
            <v>120310</v>
          </cell>
          <cell r="E1189" t="str">
            <v>HC069</v>
          </cell>
          <cell r="G1189" t="str">
            <v>AR MEDICARE PART A</v>
          </cell>
        </row>
        <row r="1190">
          <cell r="A1190" t="str">
            <v>136980</v>
          </cell>
          <cell r="B1190" t="str">
            <v>136980-*</v>
          </cell>
          <cell r="E1190" t="str">
            <v>HC069</v>
          </cell>
          <cell r="G1190" t="str">
            <v>AR MEDICARE SETTLEMENT PART A</v>
          </cell>
        </row>
        <row r="1191">
          <cell r="A1191" t="str">
            <v>137111</v>
          </cell>
          <cell r="B1191" t="str">
            <v>137111-*</v>
          </cell>
          <cell r="D1191">
            <v>120210</v>
          </cell>
          <cell r="E1191" t="str">
            <v>SN071</v>
          </cell>
          <cell r="G1191" t="str">
            <v>AR PATIENT LIABILITY</v>
          </cell>
        </row>
        <row r="1192">
          <cell r="A1192" t="str">
            <v>137112</v>
          </cell>
          <cell r="B1192" t="str">
            <v>137112-*</v>
          </cell>
          <cell r="D1192">
            <v>120225</v>
          </cell>
          <cell r="E1192" t="str">
            <v>SN071</v>
          </cell>
          <cell r="G1192" t="str">
            <v>A/R PVT COINS A CARRIER</v>
          </cell>
        </row>
        <row r="1193">
          <cell r="A1193" t="str">
            <v>137118</v>
          </cell>
          <cell r="B1193" t="str">
            <v>137118-*</v>
          </cell>
          <cell r="D1193">
            <v>120235</v>
          </cell>
          <cell r="E1193" t="str">
            <v>SN071</v>
          </cell>
          <cell r="G1193" t="str">
            <v>A/R PVT COINS B CARRIER</v>
          </cell>
        </row>
        <row r="1194">
          <cell r="A1194" t="str">
            <v>137121</v>
          </cell>
          <cell r="B1194" t="str">
            <v>137121-*</v>
          </cell>
          <cell r="D1194">
            <v>120200</v>
          </cell>
          <cell r="E1194" t="str">
            <v>SN071</v>
          </cell>
          <cell r="G1194" t="str">
            <v>A/R PRIVATE</v>
          </cell>
        </row>
        <row r="1195">
          <cell r="A1195" t="str">
            <v>137123</v>
          </cell>
          <cell r="B1195" t="str">
            <v>137123-*</v>
          </cell>
          <cell r="D1195">
            <v>120400</v>
          </cell>
          <cell r="E1195" t="str">
            <v>SN071</v>
          </cell>
          <cell r="G1195" t="str">
            <v>A.R MEDICAID NF/SNF</v>
          </cell>
        </row>
        <row r="1196">
          <cell r="A1196" t="str">
            <v>137125</v>
          </cell>
          <cell r="B1196" t="str">
            <v>137125-*</v>
          </cell>
          <cell r="D1196">
            <v>120310</v>
          </cell>
          <cell r="E1196" t="str">
            <v>SN071</v>
          </cell>
          <cell r="G1196" t="str">
            <v>A/R MEDICARE PT A</v>
          </cell>
        </row>
        <row r="1197">
          <cell r="A1197" t="str">
            <v>137128</v>
          </cell>
          <cell r="B1197" t="str">
            <v>137128-*</v>
          </cell>
          <cell r="D1197">
            <v>120230</v>
          </cell>
          <cell r="E1197" t="str">
            <v>SN071</v>
          </cell>
          <cell r="G1197" t="str">
            <v>A/R PVT CO-INS PT B</v>
          </cell>
        </row>
        <row r="1198">
          <cell r="A1198" t="str">
            <v>137133</v>
          </cell>
          <cell r="B1198" t="str">
            <v>137133-*</v>
          </cell>
          <cell r="D1198">
            <v>120400</v>
          </cell>
          <cell r="E1198" t="str">
            <v>SN071</v>
          </cell>
          <cell r="G1198" t="str">
            <v>A/R MEDICAID ICF</v>
          </cell>
        </row>
        <row r="1199">
          <cell r="A1199" t="str">
            <v>137135</v>
          </cell>
          <cell r="B1199" t="str">
            <v>137135-*</v>
          </cell>
          <cell r="D1199">
            <v>120330</v>
          </cell>
          <cell r="E1199" t="str">
            <v>SN071</v>
          </cell>
          <cell r="G1199" t="str">
            <v>A/R MEDICARE PT B</v>
          </cell>
        </row>
        <row r="1200">
          <cell r="A1200" t="str">
            <v>137150</v>
          </cell>
          <cell r="B1200" t="str">
            <v>137150-*</v>
          </cell>
          <cell r="D1200">
            <v>120440</v>
          </cell>
          <cell r="E1200" t="str">
            <v>SN071</v>
          </cell>
          <cell r="G1200" t="str">
            <v>ACCT REC M'CAID PENDING</v>
          </cell>
        </row>
        <row r="1201">
          <cell r="A1201" t="str">
            <v>137221</v>
          </cell>
          <cell r="B1201" t="str">
            <v>137221-*</v>
          </cell>
          <cell r="D1201">
            <v>120200</v>
          </cell>
          <cell r="E1201" t="str">
            <v>HS072</v>
          </cell>
          <cell r="G1201" t="str">
            <v>A/R PRIVATE</v>
          </cell>
        </row>
        <row r="1202">
          <cell r="A1202" t="str">
            <v>137225</v>
          </cell>
          <cell r="B1202" t="str">
            <v>137225-*</v>
          </cell>
          <cell r="D1202">
            <v>120310</v>
          </cell>
          <cell r="E1202" t="str">
            <v>HS072</v>
          </cell>
          <cell r="G1202" t="str">
            <v>A/R MEDICARE PT A</v>
          </cell>
        </row>
        <row r="1203">
          <cell r="A1203" t="str">
            <v>137233</v>
          </cell>
          <cell r="B1203" t="str">
            <v>137233-*</v>
          </cell>
          <cell r="D1203">
            <v>120400</v>
          </cell>
          <cell r="E1203" t="str">
            <v>HS072</v>
          </cell>
          <cell r="G1203" t="str">
            <v>A/R MEDICAID ICF</v>
          </cell>
        </row>
        <row r="1204">
          <cell r="A1204" t="str">
            <v>137321</v>
          </cell>
          <cell r="B1204" t="str">
            <v>137321-*</v>
          </cell>
          <cell r="D1204">
            <v>120200</v>
          </cell>
          <cell r="E1204" t="str">
            <v>HS073</v>
          </cell>
          <cell r="G1204" t="str">
            <v>A/R PRIVATE</v>
          </cell>
        </row>
        <row r="1205">
          <cell r="A1205" t="str">
            <v>137325</v>
          </cell>
          <cell r="B1205" t="str">
            <v>137325-*</v>
          </cell>
          <cell r="D1205">
            <v>120310</v>
          </cell>
          <cell r="E1205" t="str">
            <v>HS073</v>
          </cell>
          <cell r="G1205" t="str">
            <v>A/R MEDICARE PT A</v>
          </cell>
        </row>
        <row r="1206">
          <cell r="A1206" t="str">
            <v>137333</v>
          </cell>
          <cell r="B1206" t="str">
            <v>137333-*</v>
          </cell>
          <cell r="D1206">
            <v>120400</v>
          </cell>
          <cell r="E1206" t="str">
            <v>HS073</v>
          </cell>
          <cell r="G1206" t="str">
            <v>A/R MEDICAID ICF</v>
          </cell>
        </row>
        <row r="1207">
          <cell r="A1207" t="str">
            <v>137421</v>
          </cell>
          <cell r="B1207" t="str">
            <v>137421-*</v>
          </cell>
          <cell r="D1207">
            <v>120200</v>
          </cell>
          <cell r="E1207" t="str">
            <v>HS074</v>
          </cell>
          <cell r="G1207" t="str">
            <v>A/R PRIVATE</v>
          </cell>
        </row>
        <row r="1208">
          <cell r="A1208" t="str">
            <v>137425</v>
          </cell>
          <cell r="B1208" t="str">
            <v>137425-*</v>
          </cell>
          <cell r="D1208">
            <v>120310</v>
          </cell>
          <cell r="E1208" t="str">
            <v>HS074</v>
          </cell>
          <cell r="G1208" t="str">
            <v>A/R MEDICARE PT A</v>
          </cell>
        </row>
        <row r="1209">
          <cell r="A1209" t="str">
            <v>137433</v>
          </cell>
          <cell r="B1209" t="str">
            <v>137433-*</v>
          </cell>
          <cell r="D1209">
            <v>120400</v>
          </cell>
          <cell r="E1209" t="str">
            <v>HS074</v>
          </cell>
          <cell r="G1209" t="str">
            <v>A/R MEDICAID ICF</v>
          </cell>
        </row>
        <row r="1210">
          <cell r="A1210" t="str">
            <v>137521</v>
          </cell>
          <cell r="B1210" t="str">
            <v>137521-*</v>
          </cell>
          <cell r="D1210">
            <v>120200</v>
          </cell>
          <cell r="E1210" t="str">
            <v>HS075</v>
          </cell>
          <cell r="G1210" t="str">
            <v>A/R PRIVATE</v>
          </cell>
        </row>
        <row r="1211">
          <cell r="A1211" t="str">
            <v>137525</v>
          </cell>
          <cell r="B1211" t="str">
            <v>137525-*</v>
          </cell>
          <cell r="D1211">
            <v>120310</v>
          </cell>
          <cell r="E1211" t="str">
            <v>HS075</v>
          </cell>
          <cell r="G1211" t="str">
            <v>A/R MEDICARE PT A</v>
          </cell>
        </row>
        <row r="1212">
          <cell r="A1212" t="str">
            <v>137533</v>
          </cell>
          <cell r="B1212" t="str">
            <v>137533-*</v>
          </cell>
          <cell r="D1212">
            <v>120400</v>
          </cell>
          <cell r="E1212" t="str">
            <v>HS075</v>
          </cell>
          <cell r="G1212" t="str">
            <v>A/R MEDICAID ICF</v>
          </cell>
        </row>
        <row r="1213">
          <cell r="A1213" t="str">
            <v>137721</v>
          </cell>
          <cell r="B1213" t="str">
            <v>137721-*</v>
          </cell>
          <cell r="D1213">
            <v>120200</v>
          </cell>
          <cell r="E1213" t="str">
            <v>HS077</v>
          </cell>
          <cell r="G1213" t="str">
            <v>A/R PRIVATE</v>
          </cell>
        </row>
        <row r="1214">
          <cell r="A1214" t="str">
            <v>137725</v>
          </cell>
          <cell r="B1214" t="str">
            <v>137725-*</v>
          </cell>
          <cell r="D1214">
            <v>120310</v>
          </cell>
          <cell r="E1214" t="str">
            <v>HS077</v>
          </cell>
          <cell r="G1214" t="str">
            <v>A/R MEDICARE PT A</v>
          </cell>
        </row>
        <row r="1215">
          <cell r="A1215" t="str">
            <v>137733</v>
          </cell>
          <cell r="B1215" t="str">
            <v>137733-*</v>
          </cell>
          <cell r="D1215">
            <v>120400</v>
          </cell>
          <cell r="E1215" t="str">
            <v>HS077</v>
          </cell>
          <cell r="G1215" t="str">
            <v>A/R MEDICAID ICF</v>
          </cell>
        </row>
        <row r="1216">
          <cell r="A1216" t="str">
            <v>137821</v>
          </cell>
          <cell r="B1216" t="str">
            <v>137821-*</v>
          </cell>
          <cell r="D1216">
            <v>120200</v>
          </cell>
          <cell r="E1216" t="str">
            <v>HS078</v>
          </cell>
          <cell r="G1216" t="str">
            <v>A/R PRIVATE</v>
          </cell>
        </row>
        <row r="1217">
          <cell r="A1217" t="str">
            <v>137825</v>
          </cell>
          <cell r="B1217" t="str">
            <v>137825-*</v>
          </cell>
          <cell r="D1217">
            <v>120310</v>
          </cell>
          <cell r="E1217" t="str">
            <v>HS078</v>
          </cell>
          <cell r="G1217" t="str">
            <v>A/R MEDICARE PT A</v>
          </cell>
        </row>
        <row r="1218">
          <cell r="A1218" t="str">
            <v>137833</v>
          </cell>
          <cell r="B1218" t="str">
            <v>137833-*</v>
          </cell>
          <cell r="D1218">
            <v>120400</v>
          </cell>
          <cell r="E1218" t="str">
            <v>HS078</v>
          </cell>
          <cell r="G1218" t="str">
            <v>A/R MEDICAID ICF</v>
          </cell>
        </row>
        <row r="1219">
          <cell r="A1219" t="str">
            <v>137921</v>
          </cell>
          <cell r="B1219" t="str">
            <v>137921-*</v>
          </cell>
          <cell r="D1219">
            <v>120200</v>
          </cell>
          <cell r="E1219" t="str">
            <v>HS079</v>
          </cell>
          <cell r="G1219" t="str">
            <v>A/R PRIVATE</v>
          </cell>
        </row>
        <row r="1220">
          <cell r="A1220" t="str">
            <v>137925</v>
          </cell>
          <cell r="B1220" t="str">
            <v>137925-*</v>
          </cell>
          <cell r="D1220">
            <v>120310</v>
          </cell>
          <cell r="E1220" t="str">
            <v>HS079</v>
          </cell>
          <cell r="G1220" t="str">
            <v>A/R MEDICARE PT A</v>
          </cell>
        </row>
        <row r="1221">
          <cell r="A1221" t="str">
            <v>137933</v>
          </cell>
          <cell r="B1221" t="str">
            <v>137933-*</v>
          </cell>
          <cell r="D1221">
            <v>120400</v>
          </cell>
          <cell r="E1221" t="str">
            <v>HS079</v>
          </cell>
          <cell r="G1221" t="str">
            <v>A/R MEDICAID ICF</v>
          </cell>
        </row>
        <row r="1222">
          <cell r="A1222" t="str">
            <v>138121</v>
          </cell>
          <cell r="B1222" t="str">
            <v>138121-*</v>
          </cell>
          <cell r="D1222">
            <v>120200</v>
          </cell>
          <cell r="E1222" t="str">
            <v>HC081</v>
          </cell>
          <cell r="G1222" t="str">
            <v>AR PRIVATE</v>
          </cell>
        </row>
        <row r="1223">
          <cell r="A1223" t="str">
            <v>138123</v>
          </cell>
          <cell r="B1223" t="str">
            <v>138123-*</v>
          </cell>
          <cell r="D1223">
            <v>120400</v>
          </cell>
          <cell r="E1223" t="str">
            <v>HC081</v>
          </cell>
          <cell r="G1223" t="str">
            <v>AR MEDICIAD</v>
          </cell>
        </row>
        <row r="1224">
          <cell r="A1224" t="str">
            <v>138125</v>
          </cell>
          <cell r="B1224" t="str">
            <v>138125-*</v>
          </cell>
          <cell r="D1224">
            <v>120310</v>
          </cell>
          <cell r="E1224" t="str">
            <v>HC081</v>
          </cell>
          <cell r="G1224" t="str">
            <v>AR MEDICARE PART A</v>
          </cell>
        </row>
        <row r="1225">
          <cell r="A1225" t="str">
            <v>138611</v>
          </cell>
          <cell r="B1225" t="str">
            <v>138611-*</v>
          </cell>
          <cell r="D1225">
            <v>120210</v>
          </cell>
          <cell r="E1225" t="str">
            <v>SN086</v>
          </cell>
          <cell r="G1225" t="str">
            <v>AR PATIENT LIABILITY</v>
          </cell>
        </row>
        <row r="1226">
          <cell r="A1226" t="str">
            <v>138612</v>
          </cell>
          <cell r="B1226" t="str">
            <v>138612-*</v>
          </cell>
          <cell r="D1226">
            <v>120225</v>
          </cell>
          <cell r="E1226" t="str">
            <v>SN086</v>
          </cell>
          <cell r="G1226" t="str">
            <v>A/R PVT COINS A CARRIER</v>
          </cell>
        </row>
        <row r="1227">
          <cell r="A1227" t="str">
            <v>138618</v>
          </cell>
          <cell r="B1227" t="str">
            <v>138618-*</v>
          </cell>
          <cell r="D1227">
            <v>120235</v>
          </cell>
          <cell r="E1227" t="str">
            <v>SN086</v>
          </cell>
          <cell r="G1227" t="str">
            <v>A/R PVT COINS B CARRIER</v>
          </cell>
        </row>
        <row r="1228">
          <cell r="A1228" t="str">
            <v>138621</v>
          </cell>
          <cell r="B1228" t="str">
            <v>138621-*</v>
          </cell>
          <cell r="D1228">
            <v>120200</v>
          </cell>
          <cell r="E1228" t="str">
            <v>SN086</v>
          </cell>
          <cell r="G1228" t="str">
            <v>A/R PRIVATE</v>
          </cell>
        </row>
        <row r="1229">
          <cell r="A1229" t="str">
            <v>138622</v>
          </cell>
          <cell r="B1229" t="str">
            <v>138622-*</v>
          </cell>
          <cell r="D1229">
            <v>120220</v>
          </cell>
          <cell r="E1229" t="str">
            <v>SN086</v>
          </cell>
          <cell r="G1229" t="str">
            <v>A.R-PVT CO-INS PT A</v>
          </cell>
        </row>
        <row r="1230">
          <cell r="A1230" t="str">
            <v>138623</v>
          </cell>
          <cell r="B1230" t="str">
            <v>138623-*</v>
          </cell>
          <cell r="D1230">
            <v>120400</v>
          </cell>
          <cell r="E1230" t="str">
            <v>SN086</v>
          </cell>
          <cell r="G1230" t="str">
            <v>A.R MEDICAID NF/SNF</v>
          </cell>
        </row>
        <row r="1231">
          <cell r="A1231" t="str">
            <v>138625</v>
          </cell>
          <cell r="B1231" t="str">
            <v>138625-*</v>
          </cell>
          <cell r="D1231">
            <v>120310</v>
          </cell>
          <cell r="E1231" t="str">
            <v>SN086</v>
          </cell>
          <cell r="G1231" t="str">
            <v>A/R MEDICARE PT A</v>
          </cell>
        </row>
        <row r="1232">
          <cell r="A1232" t="str">
            <v>138626</v>
          </cell>
          <cell r="B1232" t="str">
            <v>138626-*</v>
          </cell>
          <cell r="D1232">
            <v>120800</v>
          </cell>
          <cell r="E1232" t="str">
            <v>SN086</v>
          </cell>
          <cell r="G1232" t="str">
            <v>ACCTS RECEIVABLE-INSURANCE</v>
          </cell>
        </row>
        <row r="1233">
          <cell r="A1233" t="str">
            <v>138628</v>
          </cell>
          <cell r="B1233" t="str">
            <v>138628-*</v>
          </cell>
          <cell r="D1233">
            <v>120230</v>
          </cell>
          <cell r="E1233" t="str">
            <v>SN086</v>
          </cell>
          <cell r="G1233" t="str">
            <v>A/R PVT CO-INS PT B</v>
          </cell>
        </row>
        <row r="1234">
          <cell r="A1234" t="str">
            <v>138633</v>
          </cell>
          <cell r="B1234" t="str">
            <v>138633-*</v>
          </cell>
          <cell r="D1234">
            <v>120400</v>
          </cell>
          <cell r="E1234" t="str">
            <v>SN086</v>
          </cell>
          <cell r="G1234" t="str">
            <v>A/R MEDICAID ICF</v>
          </cell>
        </row>
        <row r="1235">
          <cell r="A1235" t="str">
            <v>138634</v>
          </cell>
          <cell r="B1235" t="str">
            <v>138634-*</v>
          </cell>
          <cell r="D1235">
            <v>120600</v>
          </cell>
          <cell r="E1235" t="str">
            <v>SN086</v>
          </cell>
          <cell r="G1235" t="str">
            <v>ACCTS RECEIV-HOSPICE</v>
          </cell>
        </row>
        <row r="1236">
          <cell r="A1236" t="str">
            <v>138635</v>
          </cell>
          <cell r="B1236" t="str">
            <v>138635-*</v>
          </cell>
          <cell r="D1236">
            <v>120330</v>
          </cell>
          <cell r="E1236" t="str">
            <v>SN086</v>
          </cell>
          <cell r="G1236" t="str">
            <v>A/R MEDICARE PT B</v>
          </cell>
        </row>
        <row r="1237">
          <cell r="A1237" t="str">
            <v>138636</v>
          </cell>
          <cell r="B1237" t="str">
            <v>138636-*</v>
          </cell>
          <cell r="D1237">
            <v>120700</v>
          </cell>
          <cell r="E1237" t="str">
            <v>SN086</v>
          </cell>
          <cell r="G1237" t="str">
            <v>A/R-PRN</v>
          </cell>
        </row>
        <row r="1238">
          <cell r="A1238" t="str">
            <v>138650</v>
          </cell>
          <cell r="B1238" t="str">
            <v>138650-*</v>
          </cell>
          <cell r="D1238">
            <v>120440</v>
          </cell>
          <cell r="E1238" t="str">
            <v>SN086</v>
          </cell>
          <cell r="G1238" t="str">
            <v>ACCT REC M'CAID PENDING</v>
          </cell>
        </row>
        <row r="1239">
          <cell r="A1239" t="str">
            <v>138670</v>
          </cell>
          <cell r="B1239" t="str">
            <v>138670-*</v>
          </cell>
          <cell r="D1239">
            <v>120610</v>
          </cell>
          <cell r="E1239" t="str">
            <v>SN086</v>
          </cell>
          <cell r="G1239" t="str">
            <v>ACCTS REC PVT PAY HOSPICE</v>
          </cell>
        </row>
        <row r="1240">
          <cell r="A1240" t="str">
            <v>138721</v>
          </cell>
          <cell r="B1240" t="str">
            <v>138721-*</v>
          </cell>
          <cell r="D1240">
            <v>120200</v>
          </cell>
          <cell r="E1240" t="str">
            <v>HS087</v>
          </cell>
          <cell r="G1240" t="str">
            <v>A/R PRIVATE</v>
          </cell>
        </row>
        <row r="1241">
          <cell r="A1241" t="str">
            <v>138725</v>
          </cell>
          <cell r="B1241" t="str">
            <v>138725-*</v>
          </cell>
          <cell r="D1241">
            <v>120310</v>
          </cell>
          <cell r="E1241" t="str">
            <v>HS087</v>
          </cell>
          <cell r="G1241" t="str">
            <v>A/R MEDICARE PT A</v>
          </cell>
        </row>
        <row r="1242">
          <cell r="A1242" t="str">
            <v>138733</v>
          </cell>
          <cell r="B1242" t="str">
            <v>138733-*</v>
          </cell>
          <cell r="D1242">
            <v>120400</v>
          </cell>
          <cell r="E1242" t="str">
            <v>HS087</v>
          </cell>
          <cell r="G1242" t="str">
            <v>A/R MEDICAID ICF</v>
          </cell>
        </row>
        <row r="1243">
          <cell r="A1243" t="str">
            <v>138921</v>
          </cell>
          <cell r="B1243" t="str">
            <v>138921-*</v>
          </cell>
          <cell r="D1243">
            <v>120200</v>
          </cell>
          <cell r="E1243" t="str">
            <v>PP089</v>
          </cell>
          <cell r="G1243" t="str">
            <v>A/R PRIVATE</v>
          </cell>
        </row>
        <row r="1244">
          <cell r="A1244" t="str">
            <v>139021</v>
          </cell>
          <cell r="B1244" t="str">
            <v>139021-*</v>
          </cell>
          <cell r="D1244">
            <v>120200</v>
          </cell>
          <cell r="E1244" t="str">
            <v>HS090</v>
          </cell>
          <cell r="G1244" t="str">
            <v>A/R PRIVATE</v>
          </cell>
        </row>
        <row r="1245">
          <cell r="A1245" t="str">
            <v>139025</v>
          </cell>
          <cell r="B1245" t="str">
            <v>139025-*</v>
          </cell>
          <cell r="D1245">
            <v>120310</v>
          </cell>
          <cell r="E1245" t="str">
            <v>HS090</v>
          </cell>
          <cell r="G1245" t="str">
            <v>A/R MEDICARE PT A</v>
          </cell>
        </row>
        <row r="1246">
          <cell r="A1246" t="str">
            <v>139033</v>
          </cell>
          <cell r="B1246" t="str">
            <v>139033-*</v>
          </cell>
          <cell r="D1246">
            <v>120400</v>
          </cell>
          <cell r="E1246" t="str">
            <v>HS090</v>
          </cell>
          <cell r="G1246" t="str">
            <v>A/R MEDICAID ICF</v>
          </cell>
        </row>
        <row r="1247">
          <cell r="A1247" t="str">
            <v>139221</v>
          </cell>
          <cell r="B1247" t="str">
            <v>139221-*</v>
          </cell>
          <cell r="D1247">
            <v>120200</v>
          </cell>
          <cell r="E1247" t="str">
            <v>HC092</v>
          </cell>
          <cell r="G1247" t="str">
            <v>AR PRIVATE</v>
          </cell>
        </row>
        <row r="1248">
          <cell r="A1248" t="str">
            <v>139223</v>
          </cell>
          <cell r="B1248" t="str">
            <v>139223-*</v>
          </cell>
          <cell r="D1248">
            <v>120400</v>
          </cell>
          <cell r="E1248" t="str">
            <v>HC092</v>
          </cell>
          <cell r="G1248" t="str">
            <v>AR MEDICAID</v>
          </cell>
        </row>
        <row r="1249">
          <cell r="A1249" t="str">
            <v>139225</v>
          </cell>
          <cell r="B1249" t="str">
            <v>139225-*</v>
          </cell>
          <cell r="D1249">
            <v>120310</v>
          </cell>
          <cell r="E1249" t="str">
            <v>HC092</v>
          </cell>
          <cell r="G1249" t="str">
            <v>AR MEDICARE PART A</v>
          </cell>
        </row>
        <row r="1250">
          <cell r="A1250" t="str">
            <v>139321</v>
          </cell>
          <cell r="B1250" t="str">
            <v>139321-*</v>
          </cell>
          <cell r="D1250">
            <v>120200</v>
          </cell>
          <cell r="E1250" t="str">
            <v>HS093</v>
          </cell>
          <cell r="G1250" t="str">
            <v>A/R PRIVATE</v>
          </cell>
        </row>
        <row r="1251">
          <cell r="A1251" t="str">
            <v>139325</v>
          </cell>
          <cell r="B1251" t="str">
            <v>139325-*</v>
          </cell>
          <cell r="D1251">
            <v>120310</v>
          </cell>
          <cell r="E1251" t="str">
            <v>HS093</v>
          </cell>
          <cell r="G1251" t="str">
            <v>A/R MEDICARE PT A</v>
          </cell>
        </row>
        <row r="1252">
          <cell r="A1252" t="str">
            <v>139333</v>
          </cell>
          <cell r="B1252" t="str">
            <v>139333-*</v>
          </cell>
          <cell r="D1252">
            <v>120400</v>
          </cell>
          <cell r="E1252" t="str">
            <v>HS093</v>
          </cell>
          <cell r="G1252" t="str">
            <v>A/R MEDICAID ICF</v>
          </cell>
        </row>
        <row r="1253">
          <cell r="A1253" t="str">
            <v>139611</v>
          </cell>
          <cell r="B1253" t="str">
            <v>139611-*</v>
          </cell>
          <cell r="D1253">
            <v>120210</v>
          </cell>
          <cell r="E1253" t="str">
            <v>SN096</v>
          </cell>
          <cell r="G1253" t="str">
            <v>AR PATIENT LIABILITY</v>
          </cell>
        </row>
        <row r="1254">
          <cell r="A1254" t="str">
            <v>139612</v>
          </cell>
          <cell r="B1254" t="str">
            <v>139612-*</v>
          </cell>
          <cell r="D1254">
            <v>120225</v>
          </cell>
          <cell r="E1254" t="str">
            <v>SN096</v>
          </cell>
          <cell r="G1254" t="str">
            <v>AR PRIVATE CO INS A CARRIER</v>
          </cell>
        </row>
        <row r="1255">
          <cell r="A1255" t="str">
            <v>139618</v>
          </cell>
          <cell r="B1255" t="str">
            <v>139618-*</v>
          </cell>
          <cell r="D1255">
            <v>120235</v>
          </cell>
          <cell r="E1255" t="str">
            <v>SN096</v>
          </cell>
          <cell r="G1255" t="str">
            <v>AR - PRIVATE CO INS B CARRIER</v>
          </cell>
        </row>
        <row r="1256">
          <cell r="A1256" t="str">
            <v>139621</v>
          </cell>
          <cell r="B1256" t="str">
            <v>139621-*</v>
          </cell>
          <cell r="D1256">
            <v>120200</v>
          </cell>
          <cell r="E1256" t="str">
            <v>SN096</v>
          </cell>
          <cell r="G1256" t="str">
            <v>AR - PRIVATE</v>
          </cell>
        </row>
        <row r="1257">
          <cell r="A1257" t="str">
            <v>139622</v>
          </cell>
          <cell r="B1257" t="str">
            <v>139622-*</v>
          </cell>
          <cell r="D1257">
            <v>120220</v>
          </cell>
          <cell r="E1257" t="str">
            <v>SN096</v>
          </cell>
          <cell r="G1257" t="str">
            <v>AR - PRIVATE CO INS</v>
          </cell>
        </row>
        <row r="1258">
          <cell r="A1258" t="str">
            <v>139623</v>
          </cell>
          <cell r="B1258" t="str">
            <v>139623-*</v>
          </cell>
          <cell r="D1258">
            <v>120400</v>
          </cell>
          <cell r="E1258" t="str">
            <v>SN096</v>
          </cell>
          <cell r="G1258" t="str">
            <v>AR - MEDICAID</v>
          </cell>
        </row>
        <row r="1259">
          <cell r="A1259" t="str">
            <v>139625</v>
          </cell>
          <cell r="B1259" t="str">
            <v>139625-*</v>
          </cell>
          <cell r="D1259">
            <v>120310</v>
          </cell>
          <cell r="E1259" t="str">
            <v>SN096</v>
          </cell>
          <cell r="G1259" t="str">
            <v>AR - MEDICARE PART A</v>
          </cell>
        </row>
        <row r="1260">
          <cell r="A1260" t="str">
            <v>139626</v>
          </cell>
          <cell r="B1260" t="str">
            <v>139626-*</v>
          </cell>
          <cell r="D1260">
            <v>120800</v>
          </cell>
          <cell r="E1260" t="str">
            <v>SN096</v>
          </cell>
          <cell r="G1260" t="str">
            <v>AR INSURANCE</v>
          </cell>
        </row>
        <row r="1261">
          <cell r="A1261" t="str">
            <v>139628</v>
          </cell>
          <cell r="B1261" t="str">
            <v>139628-*</v>
          </cell>
          <cell r="D1261">
            <v>120230</v>
          </cell>
          <cell r="E1261" t="str">
            <v>SN096</v>
          </cell>
          <cell r="G1261" t="str">
            <v>AR - PRIVATE CO INS B</v>
          </cell>
        </row>
        <row r="1262">
          <cell r="A1262" t="str">
            <v>139633</v>
          </cell>
          <cell r="B1262" t="str">
            <v>139633-*</v>
          </cell>
          <cell r="D1262">
            <v>120400</v>
          </cell>
          <cell r="E1262" t="str">
            <v>SN096</v>
          </cell>
          <cell r="G1262" t="str">
            <v>AR - MEDICAID ICF</v>
          </cell>
        </row>
        <row r="1263">
          <cell r="A1263" t="str">
            <v>139635</v>
          </cell>
          <cell r="B1263" t="str">
            <v>139635-*</v>
          </cell>
          <cell r="D1263">
            <v>120330</v>
          </cell>
          <cell r="E1263" t="str">
            <v>SN096</v>
          </cell>
          <cell r="G1263" t="str">
            <v>AR - MEDICARE PART B</v>
          </cell>
        </row>
        <row r="1264">
          <cell r="A1264" t="str">
            <v>139650</v>
          </cell>
          <cell r="B1264" t="str">
            <v>139650-*</v>
          </cell>
          <cell r="D1264">
            <v>120440</v>
          </cell>
          <cell r="E1264" t="str">
            <v>SN096</v>
          </cell>
          <cell r="G1264" t="str">
            <v>AR MEDICAID PENDING</v>
          </cell>
        </row>
        <row r="1265">
          <cell r="A1265" t="str">
            <v>139670</v>
          </cell>
          <cell r="B1265" t="str">
            <v>139670-*</v>
          </cell>
          <cell r="D1265">
            <v>120610</v>
          </cell>
          <cell r="E1265" t="str">
            <v>SN096</v>
          </cell>
          <cell r="G1265" t="str">
            <v>AR PVT PAY HOSPICE</v>
          </cell>
        </row>
        <row r="1266">
          <cell r="A1266" t="str">
            <v>139911</v>
          </cell>
          <cell r="B1266" t="str">
            <v>139911-*</v>
          </cell>
          <cell r="D1266">
            <v>120210</v>
          </cell>
          <cell r="E1266" t="str">
            <v>SN099</v>
          </cell>
          <cell r="G1266" t="str">
            <v>AR PATIENT LIABILITY</v>
          </cell>
        </row>
        <row r="1267">
          <cell r="A1267" t="str">
            <v>139912</v>
          </cell>
          <cell r="B1267" t="str">
            <v>139912-*</v>
          </cell>
          <cell r="D1267">
            <v>120225</v>
          </cell>
          <cell r="E1267" t="str">
            <v>SN099</v>
          </cell>
          <cell r="G1267" t="str">
            <v>AR PRIVATE CO INS A CARRIER</v>
          </cell>
        </row>
        <row r="1268">
          <cell r="A1268" t="str">
            <v>139918</v>
          </cell>
          <cell r="B1268" t="str">
            <v>139918-*</v>
          </cell>
          <cell r="D1268">
            <v>120235</v>
          </cell>
          <cell r="E1268" t="str">
            <v>SN099</v>
          </cell>
          <cell r="G1268" t="str">
            <v>AR PRIVATE CO INS B CARRIER</v>
          </cell>
        </row>
        <row r="1269">
          <cell r="A1269" t="str">
            <v>139921</v>
          </cell>
          <cell r="B1269" t="str">
            <v>139921-*</v>
          </cell>
          <cell r="D1269">
            <v>120200</v>
          </cell>
          <cell r="E1269" t="str">
            <v>SN099</v>
          </cell>
          <cell r="G1269" t="str">
            <v>AR PRIVATE</v>
          </cell>
        </row>
        <row r="1270">
          <cell r="A1270" t="str">
            <v>139922</v>
          </cell>
          <cell r="B1270" t="str">
            <v>139922-*</v>
          </cell>
          <cell r="D1270">
            <v>120220</v>
          </cell>
          <cell r="E1270" t="str">
            <v>SN099</v>
          </cell>
          <cell r="G1270" t="str">
            <v>AR PRIVATE CO INS</v>
          </cell>
        </row>
        <row r="1271">
          <cell r="A1271" t="str">
            <v>139923</v>
          </cell>
          <cell r="B1271" t="str">
            <v>139923-*</v>
          </cell>
          <cell r="D1271">
            <v>120400</v>
          </cell>
          <cell r="E1271" t="str">
            <v>SN099</v>
          </cell>
          <cell r="G1271" t="str">
            <v>AR MEDICAID</v>
          </cell>
        </row>
        <row r="1272">
          <cell r="A1272" t="str">
            <v>139925</v>
          </cell>
          <cell r="B1272" t="str">
            <v>139925-*</v>
          </cell>
          <cell r="D1272">
            <v>120310</v>
          </cell>
          <cell r="E1272" t="str">
            <v>SN099</v>
          </cell>
          <cell r="G1272" t="str">
            <v>AR MEDICARE PART A</v>
          </cell>
        </row>
        <row r="1273">
          <cell r="A1273" t="str">
            <v>139926</v>
          </cell>
          <cell r="B1273" t="str">
            <v>139926-*</v>
          </cell>
          <cell r="D1273">
            <v>120800</v>
          </cell>
          <cell r="E1273" t="str">
            <v>SN099</v>
          </cell>
          <cell r="G1273" t="str">
            <v>ACCTS RECEIVABLE-INSURANCE</v>
          </cell>
        </row>
        <row r="1274">
          <cell r="A1274" t="str">
            <v>139928</v>
          </cell>
          <cell r="B1274" t="str">
            <v>139928-*</v>
          </cell>
          <cell r="D1274">
            <v>120230</v>
          </cell>
          <cell r="E1274" t="str">
            <v>SN099</v>
          </cell>
          <cell r="G1274" t="str">
            <v>AR PRIVATE CO INS B</v>
          </cell>
        </row>
        <row r="1275">
          <cell r="A1275" t="str">
            <v>139933</v>
          </cell>
          <cell r="B1275" t="str">
            <v>139933-*</v>
          </cell>
          <cell r="D1275">
            <v>120400</v>
          </cell>
          <cell r="E1275" t="str">
            <v>SN099</v>
          </cell>
          <cell r="G1275" t="str">
            <v>AR MEDICAID ICF</v>
          </cell>
        </row>
        <row r="1276">
          <cell r="A1276" t="str">
            <v>139934</v>
          </cell>
          <cell r="B1276" t="str">
            <v>139934-*</v>
          </cell>
          <cell r="D1276">
            <v>120600</v>
          </cell>
          <cell r="E1276" t="str">
            <v>SN099</v>
          </cell>
          <cell r="G1276" t="str">
            <v>AR HOSPICE</v>
          </cell>
        </row>
        <row r="1277">
          <cell r="A1277" t="str">
            <v>139935</v>
          </cell>
          <cell r="B1277" t="str">
            <v>139935-*</v>
          </cell>
          <cell r="D1277">
            <v>120330</v>
          </cell>
          <cell r="E1277" t="str">
            <v>SN099</v>
          </cell>
          <cell r="G1277" t="str">
            <v>AR MEDIACRE PART B</v>
          </cell>
        </row>
        <row r="1278">
          <cell r="A1278" t="str">
            <v>139936</v>
          </cell>
          <cell r="B1278" t="str">
            <v>139936-*</v>
          </cell>
          <cell r="D1278">
            <v>120700</v>
          </cell>
          <cell r="E1278" t="str">
            <v>SN099</v>
          </cell>
          <cell r="G1278" t="str">
            <v>AR PRN</v>
          </cell>
        </row>
        <row r="1279">
          <cell r="A1279" t="str">
            <v>140100</v>
          </cell>
          <cell r="B1279" t="str">
            <v>140100-*</v>
          </cell>
          <cell r="D1279" t="str">
            <v>150100</v>
          </cell>
          <cell r="G1279" t="str">
            <v>PREPAID INS - LIAB</v>
          </cell>
        </row>
        <row r="1280">
          <cell r="A1280" t="str">
            <v>140110</v>
          </cell>
          <cell r="B1280" t="str">
            <v>140110-*</v>
          </cell>
          <cell r="D1280">
            <v>150150</v>
          </cell>
          <cell r="G1280" t="str">
            <v>PREPAID INS - PROP</v>
          </cell>
        </row>
        <row r="1281">
          <cell r="A1281" t="str">
            <v>140300</v>
          </cell>
          <cell r="B1281" t="str">
            <v>140300-*</v>
          </cell>
          <cell r="D1281">
            <v>150160</v>
          </cell>
          <cell r="G1281" t="str">
            <v>PREPAID INS - WORK COMP</v>
          </cell>
        </row>
        <row r="1282">
          <cell r="A1282" t="str">
            <v>140400</v>
          </cell>
          <cell r="B1282" t="str">
            <v>140400-*</v>
          </cell>
          <cell r="D1282" t="str">
            <v>150200</v>
          </cell>
          <cell r="G1282" t="str">
            <v>PREPAID DUES</v>
          </cell>
        </row>
        <row r="1283">
          <cell r="A1283" t="str">
            <v>140500</v>
          </cell>
          <cell r="B1283" t="str">
            <v>140500-*</v>
          </cell>
          <cell r="D1283" t="str">
            <v>150300</v>
          </cell>
          <cell r="G1283" t="str">
            <v>PREPAID TAX DEPOSIT</v>
          </cell>
        </row>
        <row r="1284">
          <cell r="A1284" t="str">
            <v>140600</v>
          </cell>
          <cell r="B1284" t="str">
            <v>140600-*</v>
          </cell>
          <cell r="D1284" t="str">
            <v>150400</v>
          </cell>
          <cell r="G1284" t="str">
            <v>PREPAID BOND TRUSTEE FEES</v>
          </cell>
        </row>
        <row r="1285">
          <cell r="A1285" t="str">
            <v>140700</v>
          </cell>
          <cell r="B1285" t="str">
            <v>140700-*</v>
          </cell>
          <cell r="D1285" t="str">
            <v>150500</v>
          </cell>
          <cell r="G1285" t="str">
            <v>PREPAID INTEREST</v>
          </cell>
        </row>
        <row r="1286">
          <cell r="A1286" t="str">
            <v>140800</v>
          </cell>
          <cell r="B1286" t="str">
            <v>140800-*</v>
          </cell>
          <cell r="D1286" t="str">
            <v>150900</v>
          </cell>
          <cell r="G1286" t="str">
            <v>PREPAID OTHER</v>
          </cell>
        </row>
        <row r="1287">
          <cell r="A1287" t="str">
            <v>141000</v>
          </cell>
          <cell r="B1287" t="str">
            <v>141000-*</v>
          </cell>
          <cell r="D1287" t="str">
            <v>NO NEED TO ADD</v>
          </cell>
          <cell r="G1287" t="str">
            <v>DEFERRED  TAX  ASSET - CURRENT</v>
          </cell>
        </row>
        <row r="1288">
          <cell r="A1288" t="str">
            <v>149050</v>
          </cell>
          <cell r="B1288" t="str">
            <v>149050-*</v>
          </cell>
          <cell r="D1288">
            <v>129500</v>
          </cell>
          <cell r="E1288" t="str">
            <v>SN005</v>
          </cell>
          <cell r="G1288" t="str">
            <v>RESERVE MCARE DEFAULT-AUG HILL(18,539.53)</v>
          </cell>
        </row>
        <row r="1289">
          <cell r="A1289" t="str">
            <v>149060</v>
          </cell>
          <cell r="B1289" t="str">
            <v>149060-*</v>
          </cell>
          <cell r="D1289">
            <v>129500</v>
          </cell>
          <cell r="E1289" t="str">
            <v>SN006</v>
          </cell>
          <cell r="G1289" t="str">
            <v>RESERVE MCARE DEFAULT-ATHENS</v>
          </cell>
        </row>
        <row r="1290">
          <cell r="A1290" t="str">
            <v>149070</v>
          </cell>
          <cell r="B1290" t="str">
            <v>149070-*</v>
          </cell>
          <cell r="D1290">
            <v>129500</v>
          </cell>
          <cell r="E1290" t="str">
            <v>MS007</v>
          </cell>
          <cell r="G1290" t="str">
            <v>RESERVE MCARE DEFAULT-BAGWELL</v>
          </cell>
        </row>
        <row r="1291">
          <cell r="A1291" t="str">
            <v>149080</v>
          </cell>
          <cell r="B1291" t="str">
            <v>149080-*</v>
          </cell>
          <cell r="D1291">
            <v>129500</v>
          </cell>
          <cell r="E1291" t="str">
            <v>SN008</v>
          </cell>
          <cell r="G1291" t="str">
            <v>RESERVE MCARE DEFAULT CRESTWOO(8,464.72)</v>
          </cell>
        </row>
        <row r="1292">
          <cell r="A1292" t="str">
            <v>149090</v>
          </cell>
          <cell r="B1292" t="str">
            <v>149090-*</v>
          </cell>
          <cell r="D1292">
            <v>129500</v>
          </cell>
          <cell r="E1292" t="str">
            <v>HS009</v>
          </cell>
          <cell r="G1292" t="str">
            <v>RESERVE MCARE DEFAULT C COVE</v>
          </cell>
        </row>
        <row r="1293">
          <cell r="A1293" t="str">
            <v>149100</v>
          </cell>
          <cell r="B1293" t="str">
            <v>149100-*</v>
          </cell>
          <cell r="D1293">
            <v>129500</v>
          </cell>
          <cell r="E1293" t="str">
            <v>SN010</v>
          </cell>
          <cell r="G1293" t="str">
            <v>RESERVE MCARE DEFAULT FORSYTH</v>
          </cell>
        </row>
        <row r="1294">
          <cell r="A1294" t="str">
            <v>149110</v>
          </cell>
          <cell r="B1294" t="str">
            <v>149110-*</v>
          </cell>
          <cell r="D1294">
            <v>129500</v>
          </cell>
          <cell r="E1294" t="str">
            <v>SN011</v>
          </cell>
          <cell r="G1294" t="str">
            <v>RESERVE MCARE DEFAULT AUSTELL</v>
          </cell>
        </row>
        <row r="1295">
          <cell r="A1295" t="str">
            <v>149120</v>
          </cell>
          <cell r="B1295" t="str">
            <v>149120-*</v>
          </cell>
          <cell r="D1295">
            <v>129500</v>
          </cell>
          <cell r="E1295" t="str">
            <v>SN012</v>
          </cell>
          <cell r="G1295" t="str">
            <v>RESERVE MCARE DEFAULT FT OGLE</v>
          </cell>
        </row>
        <row r="1296">
          <cell r="A1296" t="str">
            <v>149130</v>
          </cell>
          <cell r="B1296" t="str">
            <v>149130-*</v>
          </cell>
          <cell r="D1296">
            <v>129500</v>
          </cell>
          <cell r="E1296" t="str">
            <v>SN013</v>
          </cell>
          <cell r="G1296" t="str">
            <v>RESERVE MCARE DEFAULT B RIDGE</v>
          </cell>
        </row>
        <row r="1297">
          <cell r="A1297" t="str">
            <v>149140</v>
          </cell>
          <cell r="B1297" t="str">
            <v>149140-*</v>
          </cell>
          <cell r="D1297">
            <v>129500</v>
          </cell>
          <cell r="E1297" t="str">
            <v>SN014</v>
          </cell>
          <cell r="G1297" t="str">
            <v>RESERVE MCARE DEFAULT H HOUSE</v>
          </cell>
        </row>
        <row r="1298">
          <cell r="A1298" t="str">
            <v>149160</v>
          </cell>
          <cell r="B1298" t="str">
            <v>149160-*</v>
          </cell>
          <cell r="D1298">
            <v>129500</v>
          </cell>
          <cell r="E1298" t="str">
            <v>SN016</v>
          </cell>
          <cell r="G1298" t="str">
            <v>RESERVE MCARE DEFAULT HILLTOP</v>
          </cell>
        </row>
        <row r="1299">
          <cell r="A1299" t="str">
            <v>149170</v>
          </cell>
          <cell r="B1299" t="str">
            <v>149170-*</v>
          </cell>
          <cell r="D1299">
            <v>129500</v>
          </cell>
          <cell r="E1299" t="str">
            <v>SN017</v>
          </cell>
          <cell r="G1299" t="str">
            <v>RESERVE MCARE DEFAULT OAKWOOD</v>
          </cell>
        </row>
        <row r="1300">
          <cell r="A1300" t="str">
            <v>149180</v>
          </cell>
          <cell r="B1300" t="str">
            <v>149180-*</v>
          </cell>
          <cell r="D1300">
            <v>129500</v>
          </cell>
          <cell r="E1300" t="str">
            <v>SN018</v>
          </cell>
          <cell r="G1300" t="str">
            <v>RESERVE MCARE DEFAULT HOLLY HI(7,506.33)</v>
          </cell>
        </row>
        <row r="1301">
          <cell r="A1301" t="str">
            <v>149200</v>
          </cell>
          <cell r="B1301" t="str">
            <v>149200-*</v>
          </cell>
          <cell r="D1301">
            <v>129500</v>
          </cell>
          <cell r="E1301" t="str">
            <v>SN020</v>
          </cell>
          <cell r="G1301" t="str">
            <v>RESERVE MCARE DEFAULT LAKEHAVE(8,229.21)</v>
          </cell>
        </row>
        <row r="1302">
          <cell r="A1302" t="str">
            <v>149210</v>
          </cell>
          <cell r="B1302" t="str">
            <v>149210-*</v>
          </cell>
          <cell r="D1302">
            <v>129500</v>
          </cell>
          <cell r="E1302" t="str">
            <v>SN021</v>
          </cell>
          <cell r="G1302" t="str">
            <v>RESERVE MCARE DEFAULT N MACON</v>
          </cell>
        </row>
        <row r="1303">
          <cell r="A1303" t="str">
            <v>149220</v>
          </cell>
          <cell r="B1303" t="str">
            <v>149220-*</v>
          </cell>
          <cell r="D1303">
            <v>129500</v>
          </cell>
          <cell r="E1303" t="str">
            <v>SN022</v>
          </cell>
          <cell r="G1303" t="str">
            <v>RESERVE MCARE DEFAULT S VIEW</v>
          </cell>
        </row>
        <row r="1304">
          <cell r="A1304" t="str">
            <v>149230</v>
          </cell>
          <cell r="B1304" t="str">
            <v>149230-*</v>
          </cell>
          <cell r="D1304">
            <v>129500</v>
          </cell>
          <cell r="E1304" t="str">
            <v>SN023</v>
          </cell>
          <cell r="G1304" t="str">
            <v>RESERVE MCARE DEFAULT ALVISTA</v>
          </cell>
        </row>
        <row r="1305">
          <cell r="A1305" t="str">
            <v>149240</v>
          </cell>
          <cell r="B1305" t="str">
            <v>149240-*</v>
          </cell>
          <cell r="D1305">
            <v>129500</v>
          </cell>
          <cell r="E1305" t="str">
            <v>SN024</v>
          </cell>
          <cell r="G1305" t="str">
            <v>RESERVE MCARE DEFAULT S HILLS</v>
          </cell>
        </row>
        <row r="1306">
          <cell r="A1306" t="str">
            <v>149250</v>
          </cell>
          <cell r="B1306" t="str">
            <v>149250-*</v>
          </cell>
          <cell r="D1306">
            <v>129500</v>
          </cell>
          <cell r="E1306" t="str">
            <v>SN025</v>
          </cell>
          <cell r="G1306" t="str">
            <v>RESERVE MCARE DEFAULT SPALDING(8,312.14)</v>
          </cell>
        </row>
        <row r="1307">
          <cell r="A1307" t="str">
            <v>149260</v>
          </cell>
          <cell r="B1307" t="str">
            <v>149260-*</v>
          </cell>
          <cell r="D1307">
            <v>129500</v>
          </cell>
          <cell r="E1307" t="str">
            <v>SN026</v>
          </cell>
          <cell r="G1307" t="str">
            <v>RESERVE MCARE DEFAULT S VALLEY(8,570.80)</v>
          </cell>
        </row>
        <row r="1308">
          <cell r="A1308" t="str">
            <v>149270</v>
          </cell>
          <cell r="B1308" t="str">
            <v>149270-*</v>
          </cell>
          <cell r="D1308">
            <v>129500</v>
          </cell>
          <cell r="E1308" t="str">
            <v>SN027</v>
          </cell>
          <cell r="G1308" t="str">
            <v>RESERVE MCARE DEFAULT TANGLEWO(16,362.70)</v>
          </cell>
        </row>
        <row r="1309">
          <cell r="A1309" t="str">
            <v>149280</v>
          </cell>
          <cell r="B1309" t="str">
            <v>149280-*</v>
          </cell>
          <cell r="D1309">
            <v>129500</v>
          </cell>
          <cell r="E1309" t="str">
            <v>SN028</v>
          </cell>
          <cell r="G1309" t="str">
            <v>RESERVE MCARE DEFAULT TOCCOA</v>
          </cell>
        </row>
        <row r="1310">
          <cell r="A1310" t="str">
            <v>149290</v>
          </cell>
          <cell r="B1310" t="str">
            <v>149290-*</v>
          </cell>
          <cell r="D1310">
            <v>129500</v>
          </cell>
          <cell r="E1310" t="str">
            <v>SN029</v>
          </cell>
          <cell r="G1310" t="str">
            <v>RESERVE MCARE DEFAULT LAKESHOR0.00</v>
          </cell>
        </row>
        <row r="1311">
          <cell r="A1311" t="str">
            <v>149300</v>
          </cell>
          <cell r="B1311" t="str">
            <v>149300-*</v>
          </cell>
          <cell r="D1311">
            <v>129500</v>
          </cell>
          <cell r="E1311" t="str">
            <v>SN030</v>
          </cell>
          <cell r="G1311" t="str">
            <v>RESERVE MCARE DEFAULT TOOMSBOR(5,053.45)</v>
          </cell>
        </row>
        <row r="1312">
          <cell r="A1312" t="str">
            <v>149350</v>
          </cell>
          <cell r="B1312" t="str">
            <v>149350-*</v>
          </cell>
          <cell r="D1312">
            <v>129500</v>
          </cell>
          <cell r="E1312" t="str">
            <v>SN035</v>
          </cell>
          <cell r="G1312" t="str">
            <v>RESERVE MCARE DEFAULT ASHBURN</v>
          </cell>
        </row>
        <row r="1313">
          <cell r="A1313" t="str">
            <v>149360</v>
          </cell>
          <cell r="B1313" t="str">
            <v>149360-*</v>
          </cell>
          <cell r="D1313">
            <v>129500</v>
          </cell>
          <cell r="E1313" t="str">
            <v>SN036</v>
          </cell>
          <cell r="G1313" t="str">
            <v>RESERVE MCARE DEFAULT ELKIN</v>
          </cell>
        </row>
        <row r="1314">
          <cell r="A1314" t="str">
            <v>149380</v>
          </cell>
          <cell r="B1314" t="str">
            <v>149380-*</v>
          </cell>
          <cell r="D1314">
            <v>129500</v>
          </cell>
          <cell r="E1314" t="str">
            <v>SN038</v>
          </cell>
          <cell r="G1314" t="str">
            <v>RESERVE MCARE DEFAULT DOGWOOD</v>
          </cell>
        </row>
        <row r="1315">
          <cell r="A1315" t="str">
            <v>149390</v>
          </cell>
          <cell r="B1315" t="str">
            <v>149390-*</v>
          </cell>
          <cell r="D1315">
            <v>129500</v>
          </cell>
          <cell r="E1315" t="str">
            <v>SN039</v>
          </cell>
          <cell r="G1315" t="str">
            <v>RESERVE MCARE DEFAULT FARMVILL(6,609.45)</v>
          </cell>
        </row>
        <row r="1316">
          <cell r="A1316" t="str">
            <v>149410</v>
          </cell>
          <cell r="B1316" t="str">
            <v>149410-*</v>
          </cell>
          <cell r="D1316">
            <v>129500</v>
          </cell>
          <cell r="E1316" t="str">
            <v>SN041</v>
          </cell>
          <cell r="G1316" t="str">
            <v>RESERVE MCARE DEFAULT NEW BERN(15,558.02)</v>
          </cell>
        </row>
        <row r="1317">
          <cell r="A1317" t="str">
            <v>149440</v>
          </cell>
          <cell r="B1317" t="str">
            <v>149440-*</v>
          </cell>
          <cell r="D1317">
            <v>129500</v>
          </cell>
          <cell r="E1317" t="str">
            <v>SN044</v>
          </cell>
          <cell r="G1317" t="str">
            <v>RESERVE MCARE DEFAULT PEAKE</v>
          </cell>
        </row>
        <row r="1318">
          <cell r="A1318" t="str">
            <v>149510</v>
          </cell>
          <cell r="B1318" t="str">
            <v>149510-*</v>
          </cell>
          <cell r="D1318">
            <v>129500</v>
          </cell>
          <cell r="E1318" t="str">
            <v>SN051</v>
          </cell>
          <cell r="G1318" t="str">
            <v>RESERVE MCARE DEFAULT-BRWNWD</v>
          </cell>
        </row>
        <row r="1319">
          <cell r="A1319" t="str">
            <v>149520</v>
          </cell>
          <cell r="B1319" t="str">
            <v>149520-*</v>
          </cell>
          <cell r="D1319">
            <v>129500</v>
          </cell>
          <cell r="E1319" t="str">
            <v>SN052</v>
          </cell>
          <cell r="G1319" t="str">
            <v>RESERVE MCARE DEFAULT-HRTG PK</v>
          </cell>
        </row>
        <row r="1320">
          <cell r="A1320" t="str">
            <v>149530</v>
          </cell>
          <cell r="B1320" t="str">
            <v>149530-*</v>
          </cell>
          <cell r="D1320">
            <v>129500</v>
          </cell>
          <cell r="E1320" t="str">
            <v>SN053</v>
          </cell>
          <cell r="G1320" t="str">
            <v>RESERVE-EXCESS MCAID DAYS-PARK0.00</v>
          </cell>
        </row>
        <row r="1321">
          <cell r="A1321" t="str">
            <v>149540</v>
          </cell>
          <cell r="B1321" t="str">
            <v>149540-*</v>
          </cell>
          <cell r="D1321">
            <v>129500</v>
          </cell>
          <cell r="E1321" t="str">
            <v>SN054</v>
          </cell>
          <cell r="G1321" t="str">
            <v>RESERVE MCARE DEFAULT IVY HILL(12,200.53)</v>
          </cell>
        </row>
        <row r="1322">
          <cell r="A1322" t="str">
            <v>149560</v>
          </cell>
          <cell r="B1322" t="str">
            <v>149560-*</v>
          </cell>
          <cell r="D1322">
            <v>129500</v>
          </cell>
          <cell r="E1322" t="str">
            <v>SN056</v>
          </cell>
          <cell r="G1322" t="str">
            <v>RESERVE MCARE DEFAULT-WILKES</v>
          </cell>
        </row>
        <row r="1323">
          <cell r="A1323" t="str">
            <v>149580</v>
          </cell>
          <cell r="B1323" t="str">
            <v>149580-*</v>
          </cell>
          <cell r="D1323">
            <v>129500</v>
          </cell>
          <cell r="E1323" t="str">
            <v>SN058</v>
          </cell>
          <cell r="G1323" t="str">
            <v>RESERVE MCARE DEFAULT-GRANDV</v>
          </cell>
        </row>
        <row r="1324">
          <cell r="A1324" t="str">
            <v>149590</v>
          </cell>
          <cell r="B1324" t="str">
            <v>149590-*</v>
          </cell>
          <cell r="D1324">
            <v>129500</v>
          </cell>
          <cell r="E1324" t="str">
            <v>SN059</v>
          </cell>
          <cell r="G1324" t="str">
            <v>RESERVE MCARE DEFAULT-IMPERIAL(8,807.78)</v>
          </cell>
        </row>
        <row r="1325">
          <cell r="A1325" t="str">
            <v>149620</v>
          </cell>
          <cell r="B1325" t="str">
            <v>149620-*</v>
          </cell>
          <cell r="D1325">
            <v>129500</v>
          </cell>
          <cell r="E1325" t="str">
            <v>SN062</v>
          </cell>
          <cell r="G1325" t="str">
            <v>RESERVE MCARE DEFAULT LILBURN</v>
          </cell>
        </row>
        <row r="1326">
          <cell r="A1326" t="str">
            <v>149650</v>
          </cell>
          <cell r="B1326" t="str">
            <v>149650-*</v>
          </cell>
          <cell r="D1326">
            <v>129500</v>
          </cell>
          <cell r="E1326" t="str">
            <v>SN065</v>
          </cell>
          <cell r="G1326" t="str">
            <v>RESERVE MCARE DEFAULT LIMESTON(18,822.25)</v>
          </cell>
        </row>
        <row r="1327">
          <cell r="A1327" t="str">
            <v>149710</v>
          </cell>
          <cell r="B1327" t="str">
            <v>149710-*</v>
          </cell>
          <cell r="D1327">
            <v>129500</v>
          </cell>
          <cell r="E1327" t="str">
            <v>SN071</v>
          </cell>
          <cell r="G1327" t="str">
            <v>RESERVE MCARE DEFAULT PINES</v>
          </cell>
        </row>
        <row r="1328">
          <cell r="A1328" t="str">
            <v>149860</v>
          </cell>
          <cell r="B1328" t="str">
            <v>149860-*</v>
          </cell>
          <cell r="D1328">
            <v>129500</v>
          </cell>
          <cell r="E1328" t="str">
            <v>SN086</v>
          </cell>
          <cell r="G1328" t="str">
            <v>RESERVE MCARE DEFAULT ROCK HIL(27,632.81)</v>
          </cell>
        </row>
        <row r="1329">
          <cell r="A1329" t="str">
            <v>149960</v>
          </cell>
          <cell r="B1329" t="str">
            <v>149960-*</v>
          </cell>
          <cell r="D1329">
            <v>129500</v>
          </cell>
          <cell r="E1329" t="str">
            <v>SN096</v>
          </cell>
          <cell r="G1329" t="str">
            <v>RESERVE MCARE DEFAULT-OAK MTN</v>
          </cell>
        </row>
        <row r="1330">
          <cell r="A1330" t="str">
            <v>149990</v>
          </cell>
          <cell r="B1330" t="str">
            <v>149990-*</v>
          </cell>
          <cell r="D1330">
            <v>129500</v>
          </cell>
          <cell r="E1330" t="str">
            <v>SN099</v>
          </cell>
          <cell r="G1330" t="str">
            <v>RESERVE MCARE DEFAULT-TWO RVS</v>
          </cell>
        </row>
        <row r="1331">
          <cell r="A1331" t="str">
            <v>150020</v>
          </cell>
          <cell r="B1331" t="str">
            <v>150020-*</v>
          </cell>
          <cell r="D1331">
            <v>182000</v>
          </cell>
          <cell r="G1331" t="str">
            <v>CASH SURRENDER VALUE - LIFE</v>
          </cell>
        </row>
        <row r="1332">
          <cell r="A1332" t="str">
            <v>150100</v>
          </cell>
          <cell r="B1332" t="str">
            <v>150100-*</v>
          </cell>
          <cell r="D1332">
            <v>181500</v>
          </cell>
          <cell r="G1332" t="str">
            <v>ADVANCE ON MANDATORY REDEMPTION</v>
          </cell>
        </row>
        <row r="1333">
          <cell r="A1333" t="str">
            <v>160100</v>
          </cell>
          <cell r="B1333" t="str">
            <v>160100-*</v>
          </cell>
          <cell r="D1333" t="str">
            <v>160000</v>
          </cell>
          <cell r="G1333" t="str">
            <v>LAND</v>
          </cell>
        </row>
        <row r="1334">
          <cell r="A1334" t="str">
            <v>160110</v>
          </cell>
          <cell r="B1334" t="str">
            <v>160110-*</v>
          </cell>
          <cell r="D1334" t="str">
            <v>160000</v>
          </cell>
          <cell r="G1334" t="str">
            <v>LAND - PARKING LOT N. HILL STREET</v>
          </cell>
        </row>
        <row r="1335">
          <cell r="A1335" t="str">
            <v>160114</v>
          </cell>
          <cell r="B1335" t="str">
            <v>160114-*</v>
          </cell>
          <cell r="D1335" t="str">
            <v>160000</v>
          </cell>
          <cell r="G1335" t="str">
            <v>LAND - FLINTRIDGE RD GAINESVILLE</v>
          </cell>
        </row>
        <row r="1336">
          <cell r="A1336" t="str">
            <v>160116</v>
          </cell>
          <cell r="B1336" t="str">
            <v>160116-*</v>
          </cell>
          <cell r="D1336" t="str">
            <v>160000</v>
          </cell>
          <cell r="G1336" t="str">
            <v>LAND - JEURGENS COURT</v>
          </cell>
        </row>
        <row r="1337">
          <cell r="A1337" t="str">
            <v>160118</v>
          </cell>
          <cell r="B1337" t="str">
            <v>160118-*</v>
          </cell>
          <cell r="D1337" t="str">
            <v>160000</v>
          </cell>
          <cell r="G1337" t="str">
            <v>LAND - UNITED MEDICAL (ALBANY)</v>
          </cell>
        </row>
        <row r="1338">
          <cell r="A1338" t="str">
            <v>160120</v>
          </cell>
          <cell r="B1338" t="str">
            <v>160120-*</v>
          </cell>
          <cell r="D1338" t="str">
            <v>160000</v>
          </cell>
          <cell r="G1338" t="str">
            <v>LAND - BROWN</v>
          </cell>
        </row>
        <row r="1339">
          <cell r="A1339" t="str">
            <v>160122</v>
          </cell>
          <cell r="B1339" t="str">
            <v>160122-*</v>
          </cell>
          <cell r="D1339" t="str">
            <v>160000</v>
          </cell>
          <cell r="G1339" t="str">
            <v>LAND - WISTERIA</v>
          </cell>
        </row>
        <row r="1340">
          <cell r="A1340" t="str">
            <v>160123</v>
          </cell>
          <cell r="B1340" t="str">
            <v>160123-*</v>
          </cell>
          <cell r="D1340" t="str">
            <v>160000</v>
          </cell>
          <cell r="G1340" t="str">
            <v>LAND - ROCK HOUSE</v>
          </cell>
        </row>
        <row r="1341">
          <cell r="A1341" t="str">
            <v>160125</v>
          </cell>
          <cell r="B1341" t="str">
            <v>160125-*</v>
          </cell>
          <cell r="D1341" t="str">
            <v>160000</v>
          </cell>
          <cell r="G1341" t="str">
            <v>LAND - WHITE HOUSE</v>
          </cell>
        </row>
        <row r="1342">
          <cell r="A1342" t="str">
            <v>160126</v>
          </cell>
          <cell r="B1342" t="str">
            <v>160126-*</v>
          </cell>
          <cell r="D1342" t="str">
            <v>160000</v>
          </cell>
          <cell r="G1342" t="str">
            <v>LAND - SCHOOL / GOOLSBY</v>
          </cell>
        </row>
        <row r="1343">
          <cell r="A1343" t="str">
            <v>160140</v>
          </cell>
          <cell r="B1343" t="str">
            <v>160140-*</v>
          </cell>
          <cell r="D1343" t="str">
            <v>160000</v>
          </cell>
          <cell r="G1343" t="str">
            <v>LAND - PEAKE RD PROPERTY-C COVE</v>
          </cell>
        </row>
        <row r="1344">
          <cell r="A1344" t="str">
            <v>160150</v>
          </cell>
          <cell r="B1344" t="str">
            <v>160150-*</v>
          </cell>
          <cell r="D1344" t="str">
            <v>160000</v>
          </cell>
          <cell r="G1344" t="str">
            <v>LAND - ASHBURN</v>
          </cell>
        </row>
        <row r="1345">
          <cell r="A1345" t="str">
            <v>160160</v>
          </cell>
          <cell r="B1345" t="str">
            <v>160160-*</v>
          </cell>
          <cell r="D1345" t="str">
            <v>160000</v>
          </cell>
          <cell r="G1345" t="str">
            <v>LAND - AUGUSTA HILLS</v>
          </cell>
        </row>
        <row r="1346">
          <cell r="A1346" t="str">
            <v>160170</v>
          </cell>
          <cell r="B1346" t="str">
            <v>160170-*</v>
          </cell>
          <cell r="D1346" t="str">
            <v>160000</v>
          </cell>
          <cell r="G1346" t="str">
            <v>LAND - BROWNWOOD</v>
          </cell>
        </row>
        <row r="1347">
          <cell r="A1347" t="str">
            <v>160176</v>
          </cell>
          <cell r="B1347" t="str">
            <v>160176-*</v>
          </cell>
          <cell r="D1347" t="str">
            <v>160000</v>
          </cell>
          <cell r="G1347" t="str">
            <v>LAND - LILBURN CORPORATE</v>
          </cell>
        </row>
        <row r="1348">
          <cell r="A1348" t="str">
            <v>160179</v>
          </cell>
          <cell r="B1348" t="str">
            <v>160179-*</v>
          </cell>
          <cell r="D1348" t="str">
            <v>160000</v>
          </cell>
          <cell r="G1348" t="str">
            <v>LAND - SWAINSBORO 667 MAIN</v>
          </cell>
        </row>
        <row r="1349">
          <cell r="A1349" t="str">
            <v>160180</v>
          </cell>
          <cell r="B1349" t="str">
            <v>160180-*</v>
          </cell>
          <cell r="D1349" t="str">
            <v>160000</v>
          </cell>
          <cell r="G1349" t="str">
            <v>LAND - HERITAGE PARK</v>
          </cell>
        </row>
        <row r="1350">
          <cell r="A1350" t="str">
            <v>160190</v>
          </cell>
          <cell r="B1350" t="str">
            <v>160190-*</v>
          </cell>
          <cell r="D1350" t="str">
            <v>160000</v>
          </cell>
          <cell r="G1350" t="str">
            <v>LAND - WILKES HEALTH CARE</v>
          </cell>
        </row>
        <row r="1351">
          <cell r="A1351" t="str">
            <v>160200</v>
          </cell>
          <cell r="B1351" t="str">
            <v>160200-*</v>
          </cell>
          <cell r="D1351" t="str">
            <v>160000</v>
          </cell>
          <cell r="G1351" t="str">
            <v>LAND - BAGWELL #1</v>
          </cell>
        </row>
        <row r="1352">
          <cell r="A1352" t="str">
            <v>160210</v>
          </cell>
          <cell r="B1352" t="str">
            <v>160210-*</v>
          </cell>
          <cell r="D1352" t="str">
            <v>160000</v>
          </cell>
          <cell r="G1352" t="str">
            <v>LAND - CABARUS ADDITIONAL</v>
          </cell>
        </row>
        <row r="1353">
          <cell r="A1353" t="str">
            <v>160220</v>
          </cell>
          <cell r="B1353" t="str">
            <v>160220-*</v>
          </cell>
          <cell r="D1353" t="str">
            <v>160000</v>
          </cell>
          <cell r="G1353" t="str">
            <v>LAND - HIGHVIEW</v>
          </cell>
        </row>
        <row r="1354">
          <cell r="A1354" t="str">
            <v>160230</v>
          </cell>
          <cell r="B1354" t="str">
            <v>160230-*</v>
          </cell>
          <cell r="D1354" t="str">
            <v>160000</v>
          </cell>
          <cell r="G1354" t="str">
            <v>LAND - MACON ADJ TO MID GA PRES</v>
          </cell>
        </row>
        <row r="1355">
          <cell r="A1355" t="str">
            <v>160240</v>
          </cell>
          <cell r="B1355" t="str">
            <v>160240-*</v>
          </cell>
          <cell r="D1355" t="str">
            <v>160000</v>
          </cell>
          <cell r="G1355" t="str">
            <v>LAND - HILLENDALE - MCNEELY</v>
          </cell>
        </row>
        <row r="1356">
          <cell r="A1356" t="str">
            <v>160250</v>
          </cell>
          <cell r="B1356" t="str">
            <v>160250-*</v>
          </cell>
          <cell r="D1356" t="str">
            <v>160000</v>
          </cell>
          <cell r="G1356" t="str">
            <v>LAND - BAGWELL #2</v>
          </cell>
        </row>
        <row r="1357">
          <cell r="A1357" t="str">
            <v>160260</v>
          </cell>
          <cell r="B1357" t="str">
            <v>160260-*</v>
          </cell>
          <cell r="D1357" t="str">
            <v>160000</v>
          </cell>
          <cell r="G1357" t="str">
            <v>LAND - CARROLL CO 4.46 ACRES</v>
          </cell>
        </row>
        <row r="1358">
          <cell r="A1358" t="str">
            <v>160270</v>
          </cell>
          <cell r="B1358" t="str">
            <v>160270-*</v>
          </cell>
          <cell r="D1358" t="str">
            <v>160000</v>
          </cell>
          <cell r="G1358" t="str">
            <v>LAND - MCELREATH FULTON CO.</v>
          </cell>
        </row>
        <row r="1359">
          <cell r="A1359" t="str">
            <v>160300</v>
          </cell>
          <cell r="B1359" t="str">
            <v>160300-*</v>
          </cell>
          <cell r="D1359" t="str">
            <v>160000</v>
          </cell>
          <cell r="G1359" t="str">
            <v>LAND - BLUE POOL/VALDOSTA</v>
          </cell>
        </row>
        <row r="1360">
          <cell r="A1360" t="str">
            <v>160350</v>
          </cell>
          <cell r="B1360" t="str">
            <v>160350-*</v>
          </cell>
          <cell r="D1360" t="str">
            <v>160000</v>
          </cell>
          <cell r="G1360" t="str">
            <v>LAND - CHATTAHOOCHEE</v>
          </cell>
        </row>
        <row r="1361">
          <cell r="A1361" t="str">
            <v>160360</v>
          </cell>
          <cell r="B1361" t="str">
            <v>160360-*</v>
          </cell>
          <cell r="D1361" t="str">
            <v>160000</v>
          </cell>
          <cell r="G1361" t="str">
            <v>LAND - BLUE RIDGE ASST LIVING</v>
          </cell>
        </row>
        <row r="1362">
          <cell r="A1362" t="str">
            <v>160370</v>
          </cell>
          <cell r="B1362" t="str">
            <v>160370-*</v>
          </cell>
          <cell r="D1362" t="str">
            <v>160000</v>
          </cell>
          <cell r="G1362" t="str">
            <v>LAND-BUTNER/CHATT 2</v>
          </cell>
        </row>
        <row r="1363">
          <cell r="A1363" t="str">
            <v>160400</v>
          </cell>
          <cell r="B1363" t="str">
            <v>160400-*</v>
          </cell>
          <cell r="D1363" t="str">
            <v>160000</v>
          </cell>
          <cell r="G1363" t="str">
            <v>LAND - C0BB</v>
          </cell>
        </row>
        <row r="1364">
          <cell r="A1364" t="str">
            <v>160430</v>
          </cell>
          <cell r="B1364" t="str">
            <v>160430-*</v>
          </cell>
          <cell r="D1364" t="str">
            <v>160000</v>
          </cell>
          <cell r="G1364" t="str">
            <v>LAND - DEWAR/VALDOSTA</v>
          </cell>
        </row>
        <row r="1365">
          <cell r="A1365" t="str">
            <v>160450</v>
          </cell>
          <cell r="B1365" t="str">
            <v>160450-*</v>
          </cell>
          <cell r="D1365" t="str">
            <v>160000</v>
          </cell>
          <cell r="G1365" t="str">
            <v>LAND - DOYLE</v>
          </cell>
        </row>
        <row r="1366">
          <cell r="A1366" t="str">
            <v>160500</v>
          </cell>
          <cell r="B1366" t="str">
            <v>160500-*</v>
          </cell>
          <cell r="D1366" t="str">
            <v>160000</v>
          </cell>
          <cell r="G1366" t="str">
            <v>LAND - FORSYTH</v>
          </cell>
        </row>
        <row r="1367">
          <cell r="A1367" t="str">
            <v>160530</v>
          </cell>
          <cell r="B1367" t="str">
            <v>160530-*</v>
          </cell>
          <cell r="D1367" t="str">
            <v>160000</v>
          </cell>
          <cell r="G1367" t="str">
            <v>LAND - TOOMSBORO</v>
          </cell>
        </row>
        <row r="1368">
          <cell r="A1368" t="str">
            <v>160550</v>
          </cell>
          <cell r="B1368" t="str">
            <v>160550-*</v>
          </cell>
          <cell r="D1368" t="str">
            <v>160000</v>
          </cell>
          <cell r="G1368" t="str">
            <v>LAND - FT OGLE</v>
          </cell>
        </row>
        <row r="1369">
          <cell r="A1369" t="str">
            <v>160600</v>
          </cell>
          <cell r="B1369" t="str">
            <v>160600-*</v>
          </cell>
          <cell r="D1369" t="str">
            <v>160000</v>
          </cell>
          <cell r="G1369" t="str">
            <v>LAND - GA POWER</v>
          </cell>
        </row>
        <row r="1370">
          <cell r="A1370" t="str">
            <v>160650</v>
          </cell>
          <cell r="B1370" t="str">
            <v>160650-*</v>
          </cell>
          <cell r="D1370" t="str">
            <v>160000</v>
          </cell>
          <cell r="G1370" t="str">
            <v>LAND - HILLTOP</v>
          </cell>
        </row>
        <row r="1371">
          <cell r="A1371" t="str">
            <v>160700</v>
          </cell>
          <cell r="B1371" t="str">
            <v>160700-*</v>
          </cell>
          <cell r="D1371" t="str">
            <v>160000</v>
          </cell>
          <cell r="G1371" t="str">
            <v>LAND - HILTON HEAD</v>
          </cell>
        </row>
        <row r="1372">
          <cell r="A1372" t="str">
            <v>160720</v>
          </cell>
          <cell r="B1372" t="str">
            <v>160720-*</v>
          </cell>
          <cell r="D1372" t="str">
            <v>160000</v>
          </cell>
          <cell r="G1372" t="str">
            <v>LAND</v>
          </cell>
        </row>
        <row r="1373">
          <cell r="A1373" t="str">
            <v>160740</v>
          </cell>
          <cell r="B1373" t="str">
            <v>160740-*</v>
          </cell>
          <cell r="D1373" t="str">
            <v>160000</v>
          </cell>
          <cell r="G1373" t="str">
            <v>LAND - LILBURN</v>
          </cell>
        </row>
        <row r="1374">
          <cell r="A1374" t="str">
            <v>160750</v>
          </cell>
          <cell r="B1374" t="str">
            <v>160750-*</v>
          </cell>
          <cell r="D1374" t="str">
            <v>160000</v>
          </cell>
          <cell r="G1374" t="str">
            <v>LAND - SHEPHERD HILLS</v>
          </cell>
        </row>
        <row r="1375">
          <cell r="A1375" t="str">
            <v>160760</v>
          </cell>
          <cell r="B1375" t="str">
            <v>160760-*</v>
          </cell>
          <cell r="D1375" t="str">
            <v>160000</v>
          </cell>
          <cell r="G1375" t="str">
            <v>LAND - WAKE 2412 LAKE WHEELER</v>
          </cell>
        </row>
        <row r="1376">
          <cell r="A1376" t="str">
            <v>160790</v>
          </cell>
          <cell r="B1376" t="str">
            <v>160790-*</v>
          </cell>
          <cell r="D1376" t="str">
            <v>160000</v>
          </cell>
          <cell r="G1376" t="str">
            <v>LAND - 503 MOODY DRIVE VALDOSTA,GA</v>
          </cell>
        </row>
        <row r="1377">
          <cell r="A1377" t="str">
            <v>160800</v>
          </cell>
          <cell r="B1377" t="str">
            <v>160800-*</v>
          </cell>
          <cell r="D1377" t="str">
            <v>160000</v>
          </cell>
          <cell r="G1377" t="str">
            <v>LAND - TOWE</v>
          </cell>
        </row>
        <row r="1378">
          <cell r="A1378" t="str">
            <v>160810</v>
          </cell>
          <cell r="B1378" t="str">
            <v>160810-*</v>
          </cell>
          <cell r="D1378" t="str">
            <v>160000</v>
          </cell>
          <cell r="G1378" t="str">
            <v>LAND - CLARKES BRDG-GNSV</v>
          </cell>
        </row>
        <row r="1379">
          <cell r="A1379" t="str">
            <v>160820</v>
          </cell>
          <cell r="B1379" t="str">
            <v>160820-*</v>
          </cell>
          <cell r="D1379" t="str">
            <v>160000</v>
          </cell>
          <cell r="G1379" t="str">
            <v>LAND - TRODGON</v>
          </cell>
        </row>
        <row r="1380">
          <cell r="A1380" t="str">
            <v>160840</v>
          </cell>
          <cell r="B1380" t="str">
            <v>160840-*</v>
          </cell>
          <cell r="D1380" t="str">
            <v>160000</v>
          </cell>
          <cell r="G1380" t="str">
            <v>LAND - UNITED FOOD &amp; LINEN</v>
          </cell>
        </row>
        <row r="1381">
          <cell r="A1381" t="str">
            <v>160850</v>
          </cell>
          <cell r="B1381" t="str">
            <v>160850-*</v>
          </cell>
          <cell r="D1381" t="str">
            <v>160000</v>
          </cell>
          <cell r="G1381" t="str">
            <v>LAND - WATSON</v>
          </cell>
        </row>
        <row r="1382">
          <cell r="A1382" t="str">
            <v>160860</v>
          </cell>
          <cell r="B1382" t="str">
            <v>160860-*</v>
          </cell>
          <cell r="D1382" t="str">
            <v>160000</v>
          </cell>
          <cell r="G1382" t="str">
            <v>LAND - LAKESHORE</v>
          </cell>
        </row>
        <row r="1383">
          <cell r="A1383" t="str">
            <v>160870</v>
          </cell>
          <cell r="B1383" t="str">
            <v>160870-*</v>
          </cell>
          <cell r="D1383" t="str">
            <v>160000</v>
          </cell>
          <cell r="G1383" t="str">
            <v>LAND - CANTON</v>
          </cell>
        </row>
        <row r="1384">
          <cell r="A1384" t="str">
            <v>160878</v>
          </cell>
          <cell r="B1384" t="str">
            <v>160878-*</v>
          </cell>
          <cell r="D1384" t="str">
            <v>160000</v>
          </cell>
          <cell r="G1384" t="str">
            <v>LAND - CORDELE</v>
          </cell>
        </row>
        <row r="1385">
          <cell r="A1385" t="str">
            <v>160880</v>
          </cell>
          <cell r="B1385" t="str">
            <v>160880-*</v>
          </cell>
          <cell r="D1385" t="str">
            <v>160000</v>
          </cell>
          <cell r="G1385" t="str">
            <v>LAND - HERITAGE NURSING</v>
          </cell>
        </row>
        <row r="1386">
          <cell r="A1386" t="str">
            <v>160890</v>
          </cell>
          <cell r="B1386" t="str">
            <v>160890-*</v>
          </cell>
          <cell r="D1386" t="str">
            <v>160000</v>
          </cell>
          <cell r="G1386" t="str">
            <v>LAND - LEROY BAGWELL</v>
          </cell>
        </row>
        <row r="1387">
          <cell r="A1387" t="str">
            <v>160899</v>
          </cell>
          <cell r="B1387" t="str">
            <v>160899-*</v>
          </cell>
          <cell r="D1387" t="str">
            <v>160000</v>
          </cell>
          <cell r="G1387" t="str">
            <v>LAND - PEAKE</v>
          </cell>
        </row>
        <row r="1388">
          <cell r="A1388" t="str">
            <v>160900</v>
          </cell>
          <cell r="B1388" t="str">
            <v>160900-*</v>
          </cell>
          <cell r="D1388" t="str">
            <v>160000</v>
          </cell>
          <cell r="G1388" t="str">
            <v>LAND - STEPHENS CO DEEDED 2/90</v>
          </cell>
        </row>
        <row r="1389">
          <cell r="A1389" t="str">
            <v>162100</v>
          </cell>
          <cell r="B1389" t="str">
            <v>162100-*</v>
          </cell>
          <cell r="D1389" t="str">
            <v>160100</v>
          </cell>
          <cell r="G1389" t="str">
            <v>LAND IMPROVEMENTS</v>
          </cell>
        </row>
        <row r="1390">
          <cell r="A1390" t="str">
            <v>162110</v>
          </cell>
          <cell r="B1390" t="str">
            <v>162110-*</v>
          </cell>
          <cell r="D1390" t="str">
            <v>160100</v>
          </cell>
          <cell r="G1390" t="str">
            <v>LAND IMPROVEMENTS-HERITAGE @ TOWN CENTER</v>
          </cell>
        </row>
        <row r="1391">
          <cell r="A1391" t="str">
            <v>162210</v>
          </cell>
          <cell r="B1391" t="str">
            <v>162210-*</v>
          </cell>
          <cell r="D1391" t="str">
            <v>160100</v>
          </cell>
          <cell r="G1391" t="str">
            <v>LAND IMPROVEMENTS-OAK MTN VIL</v>
          </cell>
        </row>
        <row r="1392">
          <cell r="A1392" t="str">
            <v>162370</v>
          </cell>
          <cell r="B1392" t="str">
            <v>162370-*</v>
          </cell>
          <cell r="D1392" t="str">
            <v>160100</v>
          </cell>
          <cell r="G1392" t="str">
            <v>LAND IMPROVEMENTS - DOGWOOD</v>
          </cell>
        </row>
        <row r="1393">
          <cell r="A1393" t="str">
            <v>162500</v>
          </cell>
          <cell r="B1393" t="str">
            <v>162500-*</v>
          </cell>
          <cell r="D1393" t="str">
            <v>160100</v>
          </cell>
          <cell r="G1393" t="str">
            <v>LAND IMPROVEMENTS BAGWELL</v>
          </cell>
        </row>
        <row r="1394">
          <cell r="A1394" t="str">
            <v>162510</v>
          </cell>
          <cell r="B1394" t="str">
            <v>162510-*</v>
          </cell>
          <cell r="D1394" t="str">
            <v>160100</v>
          </cell>
          <cell r="G1394" t="str">
            <v>LAND IMPROVEMENTS FORSYTH</v>
          </cell>
        </row>
        <row r="1395">
          <cell r="A1395" t="str">
            <v>162530</v>
          </cell>
          <cell r="B1395" t="str">
            <v>162530-*</v>
          </cell>
          <cell r="D1395" t="str">
            <v>160100</v>
          </cell>
          <cell r="G1395" t="str">
            <v>LAND IMPROVEMENTS - TOOMSBORO</v>
          </cell>
        </row>
        <row r="1396">
          <cell r="A1396" t="str">
            <v>162540</v>
          </cell>
          <cell r="B1396" t="str">
            <v>162540-*</v>
          </cell>
          <cell r="D1396" t="str">
            <v>160100</v>
          </cell>
          <cell r="G1396" t="str">
            <v>LAND IMP - HERITAGE NURSING</v>
          </cell>
        </row>
        <row r="1397">
          <cell r="A1397" t="str">
            <v>162878</v>
          </cell>
          <cell r="B1397" t="str">
            <v>162878-*</v>
          </cell>
          <cell r="D1397" t="str">
            <v>160100</v>
          </cell>
          <cell r="G1397" t="str">
            <v>LAND IMP - CORDELE</v>
          </cell>
        </row>
        <row r="1398">
          <cell r="A1398" t="str">
            <v>162880</v>
          </cell>
          <cell r="B1398" t="str">
            <v>162880-*</v>
          </cell>
          <cell r="D1398" t="str">
            <v>160100</v>
          </cell>
          <cell r="G1398" t="str">
            <v>LAND IMPROVEMENTS - BLUE RIDGE</v>
          </cell>
        </row>
        <row r="1399">
          <cell r="A1399" t="str">
            <v>162899</v>
          </cell>
          <cell r="B1399" t="str">
            <v>162899-*</v>
          </cell>
          <cell r="D1399" t="str">
            <v>160100</v>
          </cell>
          <cell r="G1399" t="str">
            <v>LAND IMPROVEMENTS - PEAKE</v>
          </cell>
        </row>
        <row r="1400">
          <cell r="A1400" t="str">
            <v>162900</v>
          </cell>
          <cell r="B1400" t="str">
            <v>162900-*</v>
          </cell>
          <cell r="D1400" t="str">
            <v>160150</v>
          </cell>
          <cell r="G1400" t="str">
            <v>ACCUM DEPREC - LAND IMPROVE</v>
          </cell>
        </row>
        <row r="1401">
          <cell r="A1401" t="str">
            <v>166010</v>
          </cell>
          <cell r="B1401" t="str">
            <v>166010-*</v>
          </cell>
          <cell r="D1401" t="str">
            <v>160200</v>
          </cell>
          <cell r="G1401" t="str">
            <v>BUILDINGS - ROOF EAST WING</v>
          </cell>
        </row>
        <row r="1402">
          <cell r="A1402" t="str">
            <v>166100</v>
          </cell>
          <cell r="B1402" t="str">
            <v>166100-*</v>
          </cell>
          <cell r="D1402" t="str">
            <v>160200</v>
          </cell>
          <cell r="G1402" t="str">
            <v>BUILDINGS</v>
          </cell>
        </row>
        <row r="1403">
          <cell r="A1403" t="str">
            <v>166110</v>
          </cell>
          <cell r="B1403" t="str">
            <v>166110-*</v>
          </cell>
          <cell r="D1403" t="str">
            <v>160200</v>
          </cell>
          <cell r="G1403" t="str">
            <v>BUILDINGS-HERITAGE @ TOWN CENTER</v>
          </cell>
        </row>
        <row r="1404">
          <cell r="A1404" t="str">
            <v>166116</v>
          </cell>
          <cell r="B1404" t="str">
            <v>166116-*</v>
          </cell>
          <cell r="D1404" t="str">
            <v>160200</v>
          </cell>
          <cell r="G1404" t="str">
            <v>BUILDING - JEURGENS COURT</v>
          </cell>
        </row>
        <row r="1405">
          <cell r="A1405" t="str">
            <v>166118</v>
          </cell>
          <cell r="B1405" t="str">
            <v>166118-*</v>
          </cell>
          <cell r="D1405" t="str">
            <v>160200</v>
          </cell>
          <cell r="G1405" t="str">
            <v>BUILDING - UNITED MEDICAL (ALBANY)</v>
          </cell>
        </row>
        <row r="1406">
          <cell r="A1406" t="str">
            <v>166120</v>
          </cell>
          <cell r="B1406" t="str">
            <v>166120-*</v>
          </cell>
          <cell r="D1406" t="str">
            <v>160200</v>
          </cell>
          <cell r="G1406" t="str">
            <v>BUILDING - BROWN</v>
          </cell>
        </row>
        <row r="1407">
          <cell r="A1407" t="str">
            <v>166122</v>
          </cell>
          <cell r="B1407" t="str">
            <v>166122-*</v>
          </cell>
          <cell r="D1407" t="str">
            <v>160200</v>
          </cell>
          <cell r="G1407" t="str">
            <v>BUILDING - WISTERIA</v>
          </cell>
        </row>
        <row r="1408">
          <cell r="A1408" t="str">
            <v>166123</v>
          </cell>
          <cell r="B1408" t="str">
            <v>166123-*</v>
          </cell>
          <cell r="D1408" t="str">
            <v>160200</v>
          </cell>
          <cell r="G1408" t="str">
            <v>BUILDING - ROCK HOUSE</v>
          </cell>
        </row>
        <row r="1409">
          <cell r="A1409" t="str">
            <v>166125</v>
          </cell>
          <cell r="B1409" t="str">
            <v>166125-*</v>
          </cell>
          <cell r="D1409" t="str">
            <v>160200</v>
          </cell>
          <cell r="G1409" t="str">
            <v>BUILDING - WHITE HOUSE</v>
          </cell>
        </row>
        <row r="1410">
          <cell r="A1410" t="str">
            <v>166126</v>
          </cell>
          <cell r="B1410" t="str">
            <v>166126-*</v>
          </cell>
          <cell r="D1410" t="str">
            <v>160200</v>
          </cell>
          <cell r="G1410" t="str">
            <v>BUILDING - SCHOOL / GOOLSBY</v>
          </cell>
        </row>
        <row r="1411">
          <cell r="A1411" t="str">
            <v>166150</v>
          </cell>
          <cell r="B1411" t="str">
            <v>166150-*</v>
          </cell>
          <cell r="D1411" t="str">
            <v>160200</v>
          </cell>
          <cell r="G1411" t="str">
            <v>BUILDINGS - ASHBURN</v>
          </cell>
        </row>
        <row r="1412">
          <cell r="A1412" t="str">
            <v>166160</v>
          </cell>
          <cell r="B1412" t="str">
            <v>166160-*</v>
          </cell>
          <cell r="D1412" t="str">
            <v>160200</v>
          </cell>
          <cell r="G1412" t="str">
            <v>BUILDINGS - AUGUSTA HILLS</v>
          </cell>
        </row>
        <row r="1413">
          <cell r="A1413" t="str">
            <v>166170</v>
          </cell>
          <cell r="B1413" t="str">
            <v>166170-*</v>
          </cell>
          <cell r="D1413" t="str">
            <v>160200</v>
          </cell>
          <cell r="G1413" t="str">
            <v>BUILDINGS - BROWNWOOD</v>
          </cell>
        </row>
        <row r="1414">
          <cell r="A1414" t="str">
            <v>166176</v>
          </cell>
          <cell r="B1414" t="str">
            <v>166176-*</v>
          </cell>
          <cell r="D1414" t="str">
            <v>160200</v>
          </cell>
          <cell r="G1414" t="str">
            <v>BUILDING - LILBURN CORPORATE</v>
          </cell>
        </row>
        <row r="1415">
          <cell r="A1415" t="str">
            <v>166179</v>
          </cell>
          <cell r="B1415" t="str">
            <v>166179-*</v>
          </cell>
          <cell r="D1415" t="str">
            <v>160200</v>
          </cell>
          <cell r="G1415" t="str">
            <v>BUILDING - SWAINSBORO 667 MAIN</v>
          </cell>
        </row>
        <row r="1416">
          <cell r="A1416" t="str">
            <v>166180</v>
          </cell>
          <cell r="B1416" t="str">
            <v>166180-*</v>
          </cell>
          <cell r="D1416" t="str">
            <v>160200</v>
          </cell>
          <cell r="G1416" t="str">
            <v>BUILDINGS - HERITAGE PARK</v>
          </cell>
        </row>
        <row r="1417">
          <cell r="A1417" t="str">
            <v>166190</v>
          </cell>
          <cell r="B1417" t="str">
            <v>166190-*</v>
          </cell>
          <cell r="D1417" t="str">
            <v>160200</v>
          </cell>
          <cell r="G1417" t="str">
            <v>BUILDINGS - WILKES</v>
          </cell>
        </row>
        <row r="1418">
          <cell r="A1418" t="str">
            <v>166200</v>
          </cell>
          <cell r="B1418" t="str">
            <v>166200-*</v>
          </cell>
          <cell r="D1418" t="str">
            <v>160200</v>
          </cell>
          <cell r="G1418" t="str">
            <v>BUILDINGS - BAGWELL</v>
          </cell>
        </row>
        <row r="1419">
          <cell r="A1419" t="str">
            <v>166210</v>
          </cell>
          <cell r="B1419" t="str">
            <v>166210-*</v>
          </cell>
          <cell r="D1419" t="str">
            <v>160200</v>
          </cell>
          <cell r="G1419" t="str">
            <v>BUILDINGS-OAK MTN VILLAGE</v>
          </cell>
        </row>
        <row r="1420">
          <cell r="A1420" t="str">
            <v>166220</v>
          </cell>
          <cell r="B1420" t="str">
            <v>166220-*</v>
          </cell>
          <cell r="D1420" t="str">
            <v>160200</v>
          </cell>
          <cell r="G1420" t="str">
            <v>BUILDINGS - HILTON HEAD CONDO</v>
          </cell>
        </row>
        <row r="1421">
          <cell r="A1421" t="str">
            <v>166240</v>
          </cell>
          <cell r="B1421" t="str">
            <v>166240-*</v>
          </cell>
          <cell r="D1421" t="str">
            <v>160200</v>
          </cell>
          <cell r="G1421" t="str">
            <v>BUILDINGS - MCNEELY - HILLENDALE</v>
          </cell>
        </row>
        <row r="1422">
          <cell r="A1422" t="str">
            <v>166350</v>
          </cell>
          <cell r="B1422" t="str">
            <v>166350-*</v>
          </cell>
          <cell r="D1422" t="str">
            <v>160200</v>
          </cell>
          <cell r="G1422" t="str">
            <v>BUILDINGS - CHATTAHOOCHEE</v>
          </cell>
        </row>
        <row r="1423">
          <cell r="A1423" t="str">
            <v>166370</v>
          </cell>
          <cell r="B1423" t="str">
            <v>166370-*</v>
          </cell>
          <cell r="D1423" t="str">
            <v>160200</v>
          </cell>
          <cell r="G1423" t="str">
            <v>BUILDINGS - DOGWOOD</v>
          </cell>
        </row>
        <row r="1424">
          <cell r="A1424" t="str">
            <v>166400</v>
          </cell>
          <cell r="B1424" t="str">
            <v>166400-*</v>
          </cell>
          <cell r="D1424" t="str">
            <v>160200</v>
          </cell>
          <cell r="G1424" t="str">
            <v>BUILDINGS - COBB</v>
          </cell>
        </row>
        <row r="1425">
          <cell r="A1425" t="str">
            <v>166430</v>
          </cell>
          <cell r="B1425" t="str">
            <v>166430-*</v>
          </cell>
          <cell r="D1425" t="str">
            <v>160200</v>
          </cell>
          <cell r="G1425" t="str">
            <v>BUILDINGS - DEWAR/VALDOSTA</v>
          </cell>
        </row>
        <row r="1426">
          <cell r="A1426" t="str">
            <v>166500</v>
          </cell>
          <cell r="B1426" t="str">
            <v>166500-*</v>
          </cell>
          <cell r="D1426" t="str">
            <v>160200</v>
          </cell>
          <cell r="G1426" t="str">
            <v>BUILDINGS - FORSYTH</v>
          </cell>
        </row>
        <row r="1427">
          <cell r="A1427" t="str">
            <v>166530</v>
          </cell>
          <cell r="B1427" t="str">
            <v>166530-*</v>
          </cell>
          <cell r="D1427" t="str">
            <v>160200</v>
          </cell>
          <cell r="G1427" t="str">
            <v>BUILDINGS - TOOMSBORO</v>
          </cell>
        </row>
        <row r="1428">
          <cell r="A1428" t="str">
            <v>166550</v>
          </cell>
          <cell r="B1428" t="str">
            <v>166550-*</v>
          </cell>
          <cell r="D1428" t="str">
            <v>160200</v>
          </cell>
          <cell r="G1428" t="str">
            <v>BUILDINGS - FT OGLE</v>
          </cell>
        </row>
        <row r="1429">
          <cell r="A1429" t="str">
            <v>166600</v>
          </cell>
          <cell r="B1429" t="str">
            <v>166600-*</v>
          </cell>
          <cell r="D1429" t="str">
            <v>160200</v>
          </cell>
          <cell r="G1429" t="str">
            <v>BUILDINGS - GA POWER</v>
          </cell>
        </row>
        <row r="1430">
          <cell r="A1430" t="str">
            <v>166650</v>
          </cell>
          <cell r="B1430" t="str">
            <v>166650-*</v>
          </cell>
          <cell r="D1430" t="str">
            <v>160200</v>
          </cell>
          <cell r="G1430" t="str">
            <v>BUILDINGS - HILLTOP</v>
          </cell>
        </row>
        <row r="1431">
          <cell r="A1431" t="str">
            <v>166700</v>
          </cell>
          <cell r="B1431" t="str">
            <v>166700-*</v>
          </cell>
          <cell r="D1431" t="str">
            <v>160200</v>
          </cell>
          <cell r="G1431" t="str">
            <v>BUILDINGS - HILTON HEAD</v>
          </cell>
        </row>
        <row r="1432">
          <cell r="A1432" t="str">
            <v>166720</v>
          </cell>
          <cell r="B1432" t="str">
            <v>166720-*</v>
          </cell>
          <cell r="D1432" t="str">
            <v>160200</v>
          </cell>
          <cell r="G1432" t="str">
            <v>BUILDINGS</v>
          </cell>
        </row>
        <row r="1433">
          <cell r="A1433" t="str">
            <v>166730</v>
          </cell>
          <cell r="B1433" t="str">
            <v>166730-*</v>
          </cell>
          <cell r="D1433" t="str">
            <v>160200</v>
          </cell>
          <cell r="G1433" t="str">
            <v>BUILDINGS HILTON HEAD WING</v>
          </cell>
        </row>
        <row r="1434">
          <cell r="A1434" t="str">
            <v>166740</v>
          </cell>
          <cell r="B1434" t="str">
            <v>166740-*</v>
          </cell>
          <cell r="D1434" t="str">
            <v>160200</v>
          </cell>
          <cell r="G1434" t="str">
            <v>BLDG - LILBURN</v>
          </cell>
        </row>
        <row r="1435">
          <cell r="A1435" t="str">
            <v>166750</v>
          </cell>
          <cell r="B1435" t="str">
            <v>166750-*</v>
          </cell>
          <cell r="D1435" t="str">
            <v>160200</v>
          </cell>
          <cell r="G1435" t="str">
            <v>BUILDINGS - SHEPHERD HILLS</v>
          </cell>
        </row>
        <row r="1436">
          <cell r="A1436" t="str">
            <v>166790</v>
          </cell>
          <cell r="B1436" t="str">
            <v>166790-*</v>
          </cell>
          <cell r="D1436" t="str">
            <v>160200</v>
          </cell>
          <cell r="G1436" t="str">
            <v>BUILDINGS - 503 MOODY DRIVE VALDOSTA, GA</v>
          </cell>
        </row>
        <row r="1437">
          <cell r="A1437" t="str">
            <v>166820</v>
          </cell>
          <cell r="B1437" t="str">
            <v>166820-*</v>
          </cell>
          <cell r="D1437" t="str">
            <v>160200</v>
          </cell>
          <cell r="G1437" t="str">
            <v>BUILDINGS - TROGDON</v>
          </cell>
        </row>
        <row r="1438">
          <cell r="A1438" t="str">
            <v>166840</v>
          </cell>
          <cell r="B1438" t="str">
            <v>166840-*</v>
          </cell>
          <cell r="D1438" t="str">
            <v>160200</v>
          </cell>
          <cell r="G1438" t="str">
            <v>BUILDING - UNITED FOOD &amp; LINEN</v>
          </cell>
        </row>
        <row r="1439">
          <cell r="A1439" t="str">
            <v>166850</v>
          </cell>
          <cell r="B1439" t="str">
            <v>166850-*</v>
          </cell>
          <cell r="D1439" t="str">
            <v>160200</v>
          </cell>
          <cell r="G1439" t="str">
            <v>BUILDINGS - WATSON</v>
          </cell>
        </row>
        <row r="1440">
          <cell r="A1440" t="str">
            <v>166860</v>
          </cell>
          <cell r="B1440" t="str">
            <v>166860-*</v>
          </cell>
          <cell r="D1440" t="str">
            <v>160200</v>
          </cell>
          <cell r="G1440" t="str">
            <v>BUILDINGS - LAKESHORE</v>
          </cell>
        </row>
        <row r="1441">
          <cell r="A1441" t="str">
            <v>166870</v>
          </cell>
          <cell r="B1441" t="str">
            <v>166870-*</v>
          </cell>
          <cell r="D1441" t="str">
            <v>160200</v>
          </cell>
          <cell r="G1441" t="str">
            <v>BUILDINGS - CANTON</v>
          </cell>
        </row>
        <row r="1442">
          <cell r="A1442" t="str">
            <v>166878</v>
          </cell>
          <cell r="B1442" t="str">
            <v>166878-*</v>
          </cell>
          <cell r="D1442" t="str">
            <v>160200</v>
          </cell>
          <cell r="G1442" t="str">
            <v>BUILDINGS - CORDELE</v>
          </cell>
        </row>
        <row r="1443">
          <cell r="A1443" t="str">
            <v>166880</v>
          </cell>
          <cell r="B1443" t="str">
            <v>166880-*</v>
          </cell>
          <cell r="D1443" t="str">
            <v>160200</v>
          </cell>
          <cell r="G1443" t="str">
            <v>BUILDINGS - BLUE RIDGE</v>
          </cell>
        </row>
        <row r="1444">
          <cell r="A1444" t="str">
            <v>166899</v>
          </cell>
          <cell r="B1444" t="str">
            <v>166899-*</v>
          </cell>
          <cell r="D1444" t="str">
            <v>160200</v>
          </cell>
          <cell r="G1444" t="str">
            <v>BUILDINGS - PEAKE</v>
          </cell>
        </row>
        <row r="1445">
          <cell r="A1445" t="str">
            <v>166900</v>
          </cell>
          <cell r="B1445" t="str">
            <v>166900-*</v>
          </cell>
          <cell r="D1445" t="str">
            <v>160250</v>
          </cell>
          <cell r="G1445" t="str">
            <v>ACCUM DEPREC - BUILDINGS</v>
          </cell>
        </row>
        <row r="1446">
          <cell r="A1446" t="str">
            <v>168100</v>
          </cell>
          <cell r="B1446" t="str">
            <v>168100-*</v>
          </cell>
          <cell r="D1446" t="str">
            <v>160300</v>
          </cell>
          <cell r="G1446" t="str">
            <v>FIXED EQUIPMENT</v>
          </cell>
        </row>
        <row r="1447">
          <cell r="A1447" t="str">
            <v>168110</v>
          </cell>
          <cell r="B1447" t="str">
            <v>168110-*</v>
          </cell>
          <cell r="D1447" t="str">
            <v>160300</v>
          </cell>
          <cell r="G1447" t="str">
            <v>FIXED EQUIPMENT - ASHBURN</v>
          </cell>
        </row>
        <row r="1448">
          <cell r="A1448" t="str">
            <v>168120</v>
          </cell>
          <cell r="B1448" t="str">
            <v>168120-*</v>
          </cell>
          <cell r="D1448" t="str">
            <v>160300</v>
          </cell>
          <cell r="G1448" t="str">
            <v>FIXED EQUIPMENT - BAGWELL</v>
          </cell>
        </row>
        <row r="1449">
          <cell r="A1449" t="str">
            <v>168150</v>
          </cell>
          <cell r="B1449" t="str">
            <v>168150-*</v>
          </cell>
          <cell r="D1449" t="str">
            <v>160300</v>
          </cell>
          <cell r="G1449" t="str">
            <v>FIXED EQUIPMENT - CHATTAHOOCHE</v>
          </cell>
        </row>
        <row r="1450">
          <cell r="A1450" t="str">
            <v>168160</v>
          </cell>
          <cell r="B1450" t="str">
            <v>168160-*</v>
          </cell>
          <cell r="D1450" t="str">
            <v>160300</v>
          </cell>
          <cell r="G1450" t="str">
            <v>FIXED EQUIPMENT - AUGUSTA HILL</v>
          </cell>
        </row>
        <row r="1451">
          <cell r="A1451" t="str">
            <v>168170</v>
          </cell>
          <cell r="B1451" t="str">
            <v>168170-*</v>
          </cell>
          <cell r="D1451" t="str">
            <v>160300</v>
          </cell>
          <cell r="G1451" t="str">
            <v>FIXED EQUIPMENT - BROWNWOOD</v>
          </cell>
        </row>
        <row r="1452">
          <cell r="A1452" t="str">
            <v>168180</v>
          </cell>
          <cell r="B1452" t="str">
            <v>168180-*</v>
          </cell>
          <cell r="D1452" t="str">
            <v>160300</v>
          </cell>
          <cell r="G1452" t="str">
            <v>FIXED EQUIPMENT - HP SAVANNAH</v>
          </cell>
        </row>
        <row r="1453">
          <cell r="A1453" t="str">
            <v>168190</v>
          </cell>
          <cell r="B1453" t="str">
            <v>168190-*</v>
          </cell>
          <cell r="D1453" t="str">
            <v>160300</v>
          </cell>
          <cell r="G1453" t="str">
            <v>FIXED EQUIPMENT - FT OGLE</v>
          </cell>
        </row>
        <row r="1454">
          <cell r="A1454" t="str">
            <v>168195</v>
          </cell>
          <cell r="B1454" t="str">
            <v>168195-*</v>
          </cell>
          <cell r="D1454" t="str">
            <v>160300</v>
          </cell>
          <cell r="G1454" t="str">
            <v>FIXED EQUIPMENT - WILKES HC</v>
          </cell>
        </row>
        <row r="1455">
          <cell r="A1455" t="str">
            <v>168210</v>
          </cell>
          <cell r="B1455" t="str">
            <v>168210-*</v>
          </cell>
          <cell r="D1455" t="str">
            <v>160300</v>
          </cell>
          <cell r="G1455" t="str">
            <v>FIXED EQUIPMENT-OAK MTN VIL</v>
          </cell>
        </row>
        <row r="1456">
          <cell r="A1456" t="str">
            <v>168220</v>
          </cell>
          <cell r="B1456" t="str">
            <v>168220-*</v>
          </cell>
          <cell r="D1456" t="str">
            <v>160300</v>
          </cell>
          <cell r="G1456" t="str">
            <v>FIXED EQUIPMENT -HILTON HEAD</v>
          </cell>
        </row>
        <row r="1457">
          <cell r="A1457" t="str">
            <v>168370</v>
          </cell>
          <cell r="B1457" t="str">
            <v>168370-*</v>
          </cell>
          <cell r="D1457" t="str">
            <v>160300</v>
          </cell>
          <cell r="G1457" t="str">
            <v>FIXED EQUIPMENT - DOGWOOD</v>
          </cell>
        </row>
        <row r="1458">
          <cell r="A1458" t="str">
            <v>168740</v>
          </cell>
          <cell r="B1458" t="str">
            <v>168740-*</v>
          </cell>
          <cell r="D1458" t="str">
            <v>160300</v>
          </cell>
          <cell r="G1458" t="str">
            <v>FIXED EQUIPMENT - LILBURN</v>
          </cell>
        </row>
        <row r="1459">
          <cell r="A1459" t="str">
            <v>168870</v>
          </cell>
          <cell r="B1459" t="str">
            <v>168870-*</v>
          </cell>
          <cell r="D1459" t="str">
            <v>160300</v>
          </cell>
          <cell r="G1459" t="str">
            <v>FIXED EQUIPMENT -CANTON</v>
          </cell>
        </row>
        <row r="1460">
          <cell r="A1460" t="str">
            <v>168880</v>
          </cell>
          <cell r="B1460" t="str">
            <v>168880-*</v>
          </cell>
          <cell r="D1460" t="str">
            <v>160300</v>
          </cell>
          <cell r="G1460" t="str">
            <v>FIXED EQUIPMENT - BLUE RIDGE</v>
          </cell>
        </row>
        <row r="1461">
          <cell r="A1461" t="str">
            <v>168899</v>
          </cell>
          <cell r="B1461" t="str">
            <v>168899-*</v>
          </cell>
          <cell r="D1461" t="str">
            <v>160300</v>
          </cell>
          <cell r="G1461" t="str">
            <v>FIXED EQUIPMENT - PEAKE</v>
          </cell>
        </row>
        <row r="1462">
          <cell r="A1462" t="str">
            <v>168900</v>
          </cell>
          <cell r="B1462" t="str">
            <v>168900-*</v>
          </cell>
          <cell r="D1462" t="str">
            <v>160350</v>
          </cell>
          <cell r="G1462" t="str">
            <v>ACCUM DEPREC - FIXED EQUIPMENT</v>
          </cell>
        </row>
        <row r="1463">
          <cell r="A1463" t="str">
            <v>170100</v>
          </cell>
          <cell r="B1463" t="str">
            <v>170100-*</v>
          </cell>
          <cell r="D1463" t="str">
            <v>160400</v>
          </cell>
          <cell r="G1463" t="str">
            <v>MAJOR MOVEABLE EQUIP</v>
          </cell>
        </row>
        <row r="1464">
          <cell r="A1464" t="str">
            <v>170110</v>
          </cell>
          <cell r="B1464" t="str">
            <v>170110-*</v>
          </cell>
          <cell r="D1464" t="str">
            <v>160400</v>
          </cell>
          <cell r="G1464" t="str">
            <v>MAJOR MOV EQUIP-BAGWELL</v>
          </cell>
        </row>
        <row r="1465">
          <cell r="A1465" t="str">
            <v>170120</v>
          </cell>
          <cell r="B1465" t="str">
            <v>170120-*</v>
          </cell>
          <cell r="D1465" t="str">
            <v>160400</v>
          </cell>
          <cell r="G1465" t="str">
            <v>MAJOR MOV EQUIP-CHATTAHOOCHEE</v>
          </cell>
        </row>
        <row r="1466">
          <cell r="A1466" t="str">
            <v>170125</v>
          </cell>
          <cell r="B1466" t="str">
            <v>170125-*</v>
          </cell>
          <cell r="D1466" t="str">
            <v>160400</v>
          </cell>
          <cell r="G1466" t="str">
            <v>MAJOR MOV EQUIP-WHITE HOUSE</v>
          </cell>
        </row>
        <row r="1467">
          <cell r="A1467" t="str">
            <v>170130</v>
          </cell>
          <cell r="B1467" t="str">
            <v>170130-*</v>
          </cell>
          <cell r="D1467" t="str">
            <v>160400</v>
          </cell>
          <cell r="G1467" t="str">
            <v>MAJOR MOV EQUIP-COBB</v>
          </cell>
        </row>
        <row r="1468">
          <cell r="A1468" t="str">
            <v>170140</v>
          </cell>
          <cell r="B1468" t="str">
            <v>170140-*</v>
          </cell>
          <cell r="D1468" t="str">
            <v>160400</v>
          </cell>
          <cell r="G1468" t="str">
            <v>MAJOR MOV EQUIP-HILTON HD COND</v>
          </cell>
        </row>
        <row r="1469">
          <cell r="A1469" t="str">
            <v>170150</v>
          </cell>
          <cell r="B1469" t="str">
            <v>170150-*</v>
          </cell>
          <cell r="D1469" t="str">
            <v>160400</v>
          </cell>
          <cell r="G1469" t="str">
            <v>MAJOR MOV EQUIP-FT OGLE</v>
          </cell>
        </row>
        <row r="1470">
          <cell r="A1470" t="str">
            <v>170160</v>
          </cell>
          <cell r="B1470" t="str">
            <v>170160-*</v>
          </cell>
          <cell r="D1470" t="str">
            <v>160400</v>
          </cell>
          <cell r="G1470" t="str">
            <v>MAJOR MOV EQUIP-HILTON HEAD</v>
          </cell>
        </row>
        <row r="1471">
          <cell r="A1471" t="str">
            <v>170170</v>
          </cell>
          <cell r="B1471" t="str">
            <v>170170-*</v>
          </cell>
          <cell r="D1471" t="str">
            <v>160400</v>
          </cell>
          <cell r="G1471" t="str">
            <v>MAJOR MOV EQUIP-SHEPHERD HILLS</v>
          </cell>
        </row>
        <row r="1472">
          <cell r="A1472" t="str">
            <v>170180</v>
          </cell>
          <cell r="B1472" t="str">
            <v>170180-*</v>
          </cell>
          <cell r="D1472" t="str">
            <v>160400</v>
          </cell>
          <cell r="G1472" t="str">
            <v>MAJOR MOV EQUIP-WATSON</v>
          </cell>
        </row>
        <row r="1473">
          <cell r="A1473" t="str">
            <v>170190</v>
          </cell>
          <cell r="B1473" t="str">
            <v>170190-*</v>
          </cell>
          <cell r="D1473" t="str">
            <v>160400</v>
          </cell>
          <cell r="G1473" t="str">
            <v>MAJOR MOV EQUIP-TROGDON</v>
          </cell>
        </row>
        <row r="1474">
          <cell r="A1474" t="str">
            <v>170210</v>
          </cell>
          <cell r="B1474" t="str">
            <v>170210-*</v>
          </cell>
          <cell r="D1474" t="str">
            <v>160400</v>
          </cell>
          <cell r="G1474" t="str">
            <v xml:space="preserve">MAJOR MOV EQUIP- OAK MTN </v>
          </cell>
        </row>
        <row r="1475">
          <cell r="A1475" t="str">
            <v>170370</v>
          </cell>
          <cell r="B1475" t="str">
            <v>170370-*</v>
          </cell>
          <cell r="D1475" t="str">
            <v>160400</v>
          </cell>
          <cell r="G1475" t="str">
            <v>MAJOR MOV EQUIP-DOGWOOD</v>
          </cell>
        </row>
        <row r="1476">
          <cell r="A1476" t="str">
            <v>170530</v>
          </cell>
          <cell r="B1476" t="str">
            <v>170530-*</v>
          </cell>
          <cell r="D1476" t="str">
            <v>160400</v>
          </cell>
          <cell r="G1476" t="str">
            <v>MAJOR EQUIP - TOOMSBORO</v>
          </cell>
        </row>
        <row r="1477">
          <cell r="A1477" t="str">
            <v>170740</v>
          </cell>
          <cell r="B1477" t="str">
            <v>170740-*</v>
          </cell>
          <cell r="D1477" t="str">
            <v>160400</v>
          </cell>
          <cell r="G1477" t="str">
            <v>MAJOR MOVE - LILBURN</v>
          </cell>
        </row>
        <row r="1478">
          <cell r="A1478" t="str">
            <v>170840</v>
          </cell>
          <cell r="B1478" t="str">
            <v>170840-*</v>
          </cell>
          <cell r="D1478" t="str">
            <v>160400</v>
          </cell>
          <cell r="G1478" t="str">
            <v>MAJOR MOV EQUIP-UNITED FOOD</v>
          </cell>
        </row>
        <row r="1479">
          <cell r="A1479" t="str">
            <v>170860</v>
          </cell>
          <cell r="B1479" t="str">
            <v>170860-*</v>
          </cell>
          <cell r="D1479" t="str">
            <v>160400</v>
          </cell>
          <cell r="G1479" t="str">
            <v>MAJOR EQUIP - LAKESHORE</v>
          </cell>
        </row>
        <row r="1480">
          <cell r="A1480" t="str">
            <v>170870</v>
          </cell>
          <cell r="B1480" t="str">
            <v>170870-*</v>
          </cell>
          <cell r="D1480" t="str">
            <v>160400</v>
          </cell>
          <cell r="G1480" t="str">
            <v>MAJOR EQUIP - CANTON</v>
          </cell>
        </row>
        <row r="1481">
          <cell r="A1481" t="str">
            <v>170899</v>
          </cell>
          <cell r="B1481" t="str">
            <v>170899-*</v>
          </cell>
          <cell r="D1481" t="str">
            <v>160400</v>
          </cell>
          <cell r="G1481" t="str">
            <v>MAJOR EQUIP - PEAKE</v>
          </cell>
        </row>
        <row r="1482">
          <cell r="A1482" t="str">
            <v>170900</v>
          </cell>
          <cell r="B1482" t="str">
            <v>170900-*</v>
          </cell>
          <cell r="D1482" t="str">
            <v>160450</v>
          </cell>
          <cell r="G1482" t="str">
            <v>ACCUM DEPREC - MAJOR MOV EQUIP</v>
          </cell>
        </row>
        <row r="1483">
          <cell r="A1483" t="str">
            <v>172100</v>
          </cell>
          <cell r="B1483" t="str">
            <v>172100-*</v>
          </cell>
          <cell r="D1483" t="str">
            <v>160500</v>
          </cell>
          <cell r="G1483" t="str">
            <v>COMPUTER-EQUIPMENT</v>
          </cell>
        </row>
        <row r="1484">
          <cell r="A1484" t="str">
            <v>172110</v>
          </cell>
          <cell r="B1484" t="str">
            <v>172110-*</v>
          </cell>
          <cell r="D1484" t="str">
            <v>160500</v>
          </cell>
          <cell r="G1484" t="str">
            <v>COMPUTER-EQUIPMENT HERITAGE @ TOWN CENTER</v>
          </cell>
        </row>
        <row r="1485">
          <cell r="A1485" t="str">
            <v>172900</v>
          </cell>
          <cell r="B1485" t="str">
            <v>172900-*</v>
          </cell>
          <cell r="D1485" t="str">
            <v>160550</v>
          </cell>
          <cell r="G1485" t="str">
            <v>ACCUM DEPREC - COMPUTER  EQUIP</v>
          </cell>
        </row>
        <row r="1486">
          <cell r="A1486" t="str">
            <v>175100</v>
          </cell>
          <cell r="B1486" t="str">
            <v>175100-*</v>
          </cell>
          <cell r="D1486" t="str">
            <v>160600</v>
          </cell>
          <cell r="G1486" t="str">
            <v>MINOR EQUIP</v>
          </cell>
        </row>
        <row r="1487">
          <cell r="A1487" t="str">
            <v>175110</v>
          </cell>
          <cell r="B1487" t="str">
            <v>175110-*</v>
          </cell>
          <cell r="D1487" t="str">
            <v>160600</v>
          </cell>
          <cell r="G1487" t="str">
            <v>MINOR EQUIP - BAGWELL</v>
          </cell>
        </row>
        <row r="1488">
          <cell r="A1488" t="str">
            <v>175120</v>
          </cell>
          <cell r="B1488" t="str">
            <v>175120-*</v>
          </cell>
          <cell r="D1488" t="str">
            <v>160600</v>
          </cell>
          <cell r="G1488" t="str">
            <v>MINOR EQUIP - CHATTAHOOCHEE</v>
          </cell>
        </row>
        <row r="1489">
          <cell r="A1489" t="str">
            <v>175130</v>
          </cell>
          <cell r="B1489" t="str">
            <v>175130-*</v>
          </cell>
          <cell r="D1489" t="str">
            <v>160600</v>
          </cell>
          <cell r="G1489" t="str">
            <v>MINOR EQUIP - HILTON HEAD</v>
          </cell>
        </row>
        <row r="1490">
          <cell r="A1490" t="str">
            <v>175370</v>
          </cell>
          <cell r="B1490" t="str">
            <v>175370-*</v>
          </cell>
          <cell r="D1490" t="str">
            <v>160600</v>
          </cell>
          <cell r="G1490" t="str">
            <v>MINOR EQUIP - DOGWOOD</v>
          </cell>
        </row>
        <row r="1491">
          <cell r="A1491" t="str">
            <v>175740</v>
          </cell>
          <cell r="B1491" t="str">
            <v>175740-*</v>
          </cell>
          <cell r="D1491" t="str">
            <v>160600</v>
          </cell>
          <cell r="G1491" t="str">
            <v>MINOR EQUIP - LILBURN</v>
          </cell>
        </row>
        <row r="1492">
          <cell r="A1492" t="str">
            <v>175870</v>
          </cell>
          <cell r="B1492" t="str">
            <v>175870-*</v>
          </cell>
          <cell r="D1492" t="str">
            <v>160600</v>
          </cell>
          <cell r="G1492" t="str">
            <v>MINOR EQUIP - CANTON</v>
          </cell>
        </row>
        <row r="1493">
          <cell r="A1493" t="str">
            <v>175899</v>
          </cell>
          <cell r="B1493" t="str">
            <v>175899-*</v>
          </cell>
          <cell r="D1493" t="str">
            <v>160600</v>
          </cell>
          <cell r="G1493" t="str">
            <v>MINOR EQUIP - PEAKE</v>
          </cell>
        </row>
        <row r="1494">
          <cell r="A1494" t="str">
            <v>175900</v>
          </cell>
          <cell r="B1494" t="str">
            <v>175900-*</v>
          </cell>
          <cell r="D1494" t="str">
            <v>160650</v>
          </cell>
          <cell r="G1494" t="str">
            <v>ACCUM DEPREC - MINOR EQUIP</v>
          </cell>
        </row>
        <row r="1495">
          <cell r="A1495" t="str">
            <v>176000</v>
          </cell>
          <cell r="B1495" t="str">
            <v>176000-*</v>
          </cell>
          <cell r="D1495" t="str">
            <v>160600</v>
          </cell>
          <cell r="G1495" t="str">
            <v>EQUIPMENT-CANTON/VESPERS</v>
          </cell>
        </row>
        <row r="1496">
          <cell r="A1496" t="str">
            <v>176010</v>
          </cell>
          <cell r="B1496" t="str">
            <v>176010-*</v>
          </cell>
          <cell r="D1496" t="str">
            <v>160650</v>
          </cell>
          <cell r="G1496" t="str">
            <v>ACCUM DEPRECIATION-CANTON/VESP</v>
          </cell>
        </row>
        <row r="1497">
          <cell r="A1497" t="str">
            <v>184100</v>
          </cell>
          <cell r="B1497" t="str">
            <v>184100-*</v>
          </cell>
          <cell r="D1497" t="str">
            <v>160700</v>
          </cell>
          <cell r="G1497" t="str">
            <v>TRANSPORTATION EQUIP</v>
          </cell>
        </row>
        <row r="1498">
          <cell r="A1498" t="str">
            <v>184900</v>
          </cell>
          <cell r="B1498" t="str">
            <v>184900-*</v>
          </cell>
          <cell r="D1498" t="str">
            <v>160750</v>
          </cell>
          <cell r="G1498" t="str">
            <v>ACCUM DEPREC - TRANS EQUIP</v>
          </cell>
        </row>
        <row r="1499">
          <cell r="A1499" t="str">
            <v>186100</v>
          </cell>
          <cell r="B1499" t="str">
            <v>186100-*</v>
          </cell>
          <cell r="D1499" t="str">
            <v>160800</v>
          </cell>
          <cell r="G1499" t="str">
            <v>LEASEHOLD IMPROVEMENTS</v>
          </cell>
        </row>
        <row r="1500">
          <cell r="A1500" t="str">
            <v>186900</v>
          </cell>
          <cell r="B1500" t="str">
            <v>186900-*</v>
          </cell>
          <cell r="D1500" t="str">
            <v>160850</v>
          </cell>
          <cell r="G1500" t="str">
            <v>ACCUM DEPREC-LEASEHOLD IMPROVE</v>
          </cell>
        </row>
        <row r="1501">
          <cell r="A1501" t="str">
            <v>189000</v>
          </cell>
          <cell r="B1501" t="str">
            <v>189000-*</v>
          </cell>
          <cell r="D1501" t="str">
            <v>160900</v>
          </cell>
          <cell r="G1501" t="str">
            <v>CONSTRUCTION IN PROGRESS</v>
          </cell>
        </row>
        <row r="1502">
          <cell r="A1502" t="str">
            <v>189010</v>
          </cell>
          <cell r="B1502" t="str">
            <v>189010-*</v>
          </cell>
          <cell r="D1502" t="str">
            <v>160900</v>
          </cell>
          <cell r="G1502" t="str">
            <v>C.I.P. - BAGWELL</v>
          </cell>
        </row>
        <row r="1503">
          <cell r="A1503" t="str">
            <v>189020</v>
          </cell>
          <cell r="B1503" t="str">
            <v>189020-*</v>
          </cell>
          <cell r="D1503" t="str">
            <v>160900</v>
          </cell>
          <cell r="G1503" t="str">
            <v>C.I.P. - HILTON HEAD</v>
          </cell>
        </row>
        <row r="1504">
          <cell r="A1504" t="str">
            <v>189030</v>
          </cell>
          <cell r="B1504" t="str">
            <v>189030-*</v>
          </cell>
          <cell r="D1504" t="str">
            <v>160900</v>
          </cell>
          <cell r="G1504" t="str">
            <v>C.I.P. - PRUITT PROPERTIES</v>
          </cell>
        </row>
        <row r="1505">
          <cell r="A1505" t="str">
            <v>189040</v>
          </cell>
          <cell r="B1505" t="str">
            <v>189040-*</v>
          </cell>
          <cell r="D1505" t="str">
            <v>160900</v>
          </cell>
          <cell r="G1505" t="str">
            <v>C.I.P. - PHARMACY</v>
          </cell>
        </row>
        <row r="1506">
          <cell r="A1506" t="str">
            <v>189050</v>
          </cell>
          <cell r="B1506" t="str">
            <v>189050-*</v>
          </cell>
          <cell r="D1506" t="str">
            <v>160900</v>
          </cell>
          <cell r="G1506" t="str">
            <v>C.I.P. - BREVARD</v>
          </cell>
        </row>
        <row r="1507">
          <cell r="A1507" t="str">
            <v>189060</v>
          </cell>
          <cell r="B1507" t="str">
            <v>189060-*</v>
          </cell>
          <cell r="D1507" t="str">
            <v>160900</v>
          </cell>
          <cell r="G1507" t="str">
            <v>C.I.P. - ATHENS HERITAGE</v>
          </cell>
        </row>
        <row r="1508">
          <cell r="A1508" t="str">
            <v>189070</v>
          </cell>
          <cell r="B1508" t="str">
            <v>189070-*</v>
          </cell>
          <cell r="D1508" t="str">
            <v>160900</v>
          </cell>
          <cell r="G1508" t="str">
            <v>C.I.P. - BAGWELL</v>
          </cell>
        </row>
        <row r="1509">
          <cell r="A1509" t="str">
            <v>189080</v>
          </cell>
          <cell r="B1509" t="str">
            <v>189080-*</v>
          </cell>
          <cell r="D1509" t="str">
            <v>160900</v>
          </cell>
          <cell r="G1509" t="str">
            <v>C.I.P. - CRESTWOOD</v>
          </cell>
        </row>
        <row r="1510">
          <cell r="A1510" t="str">
            <v>189090</v>
          </cell>
          <cell r="B1510" t="str">
            <v>189090-*</v>
          </cell>
          <cell r="D1510" t="str">
            <v>160900</v>
          </cell>
          <cell r="G1510" t="str">
            <v>C.I.P. - CLINTON COVE</v>
          </cell>
        </row>
        <row r="1511">
          <cell r="A1511" t="str">
            <v>189100</v>
          </cell>
          <cell r="B1511" t="str">
            <v>189100-*</v>
          </cell>
          <cell r="D1511" t="str">
            <v>160900</v>
          </cell>
          <cell r="G1511" t="str">
            <v>C.I.P. - FORSYTH</v>
          </cell>
        </row>
        <row r="1512">
          <cell r="A1512" t="str">
            <v>189110</v>
          </cell>
          <cell r="B1512" t="str">
            <v>189110-*</v>
          </cell>
          <cell r="D1512" t="str">
            <v>160900</v>
          </cell>
          <cell r="G1512" t="str">
            <v>C.I.P. - COBB</v>
          </cell>
        </row>
        <row r="1513">
          <cell r="A1513" t="str">
            <v>189120</v>
          </cell>
          <cell r="B1513" t="str">
            <v>189120-*</v>
          </cell>
          <cell r="D1513" t="str">
            <v>160900</v>
          </cell>
          <cell r="G1513" t="str">
            <v>C.I.P. - FT OGLETHORPE</v>
          </cell>
        </row>
        <row r="1514">
          <cell r="A1514" t="str">
            <v>189130</v>
          </cell>
          <cell r="B1514" t="str">
            <v>189130-*</v>
          </cell>
          <cell r="D1514" t="str">
            <v>160900</v>
          </cell>
          <cell r="G1514" t="str">
            <v>C.I.P. - BLUE RIDGE</v>
          </cell>
        </row>
        <row r="1515">
          <cell r="A1515" t="str">
            <v>189140</v>
          </cell>
          <cell r="B1515" t="str">
            <v>189140-*</v>
          </cell>
          <cell r="D1515" t="str">
            <v>160900</v>
          </cell>
          <cell r="G1515" t="str">
            <v>C.I.P. - HERITAGE HOUSE</v>
          </cell>
        </row>
        <row r="1516">
          <cell r="A1516" t="str">
            <v>189150</v>
          </cell>
          <cell r="B1516" t="str">
            <v>189150-*</v>
          </cell>
          <cell r="D1516" t="str">
            <v>160900</v>
          </cell>
          <cell r="G1516" t="str">
            <v>C.I.P. - HILTON HEAD</v>
          </cell>
        </row>
        <row r="1517">
          <cell r="A1517" t="str">
            <v>189160</v>
          </cell>
          <cell r="B1517" t="str">
            <v>189160-*</v>
          </cell>
          <cell r="D1517" t="str">
            <v>160900</v>
          </cell>
          <cell r="G1517" t="str">
            <v>C.I.P. - HILLTOP</v>
          </cell>
        </row>
        <row r="1518">
          <cell r="A1518" t="str">
            <v>189170</v>
          </cell>
          <cell r="B1518" t="str">
            <v>189170-*</v>
          </cell>
          <cell r="D1518" t="str">
            <v>160900</v>
          </cell>
          <cell r="G1518" t="str">
            <v>C.I.P. - OAKWOOD</v>
          </cell>
        </row>
        <row r="1519">
          <cell r="A1519" t="str">
            <v>189180</v>
          </cell>
          <cell r="B1519" t="str">
            <v>189180-*</v>
          </cell>
          <cell r="D1519" t="str">
            <v>160900</v>
          </cell>
          <cell r="G1519" t="str">
            <v>C.I.P. - HOLLY HILL</v>
          </cell>
        </row>
        <row r="1520">
          <cell r="A1520" t="str">
            <v>189200</v>
          </cell>
          <cell r="B1520" t="str">
            <v>189200-*</v>
          </cell>
          <cell r="D1520" t="str">
            <v>160900</v>
          </cell>
          <cell r="G1520" t="str">
            <v>C.I.P. - LAKEHAVEN</v>
          </cell>
        </row>
        <row r="1521">
          <cell r="A1521" t="str">
            <v>189210</v>
          </cell>
          <cell r="B1521" t="str">
            <v>189210-*</v>
          </cell>
          <cell r="D1521" t="str">
            <v>160900</v>
          </cell>
          <cell r="G1521" t="str">
            <v>C.I.P. - NORTH MACON</v>
          </cell>
        </row>
        <row r="1522">
          <cell r="A1522" t="str">
            <v>189220</v>
          </cell>
          <cell r="B1522" t="str">
            <v>189220-*</v>
          </cell>
          <cell r="D1522" t="str">
            <v>160900</v>
          </cell>
          <cell r="G1522" t="str">
            <v>C.I.P. - SCENIC VIEW</v>
          </cell>
        </row>
        <row r="1523">
          <cell r="A1523" t="str">
            <v>189230</v>
          </cell>
          <cell r="B1523" t="str">
            <v>189230-*</v>
          </cell>
          <cell r="D1523" t="str">
            <v>160900</v>
          </cell>
          <cell r="G1523" t="str">
            <v>C.I.P. - CRESTWOOD PER CARE</v>
          </cell>
        </row>
        <row r="1524">
          <cell r="A1524" t="str">
            <v>189240</v>
          </cell>
          <cell r="B1524" t="str">
            <v>189240-*</v>
          </cell>
          <cell r="D1524" t="str">
            <v>160900</v>
          </cell>
          <cell r="G1524" t="str">
            <v>C.I.P. - SHEPHERD HILLS</v>
          </cell>
        </row>
        <row r="1525">
          <cell r="A1525" t="str">
            <v>189250</v>
          </cell>
          <cell r="B1525" t="str">
            <v>189250-*</v>
          </cell>
          <cell r="D1525" t="str">
            <v>160900</v>
          </cell>
          <cell r="G1525" t="str">
            <v>C.I.P. - CRESTWOOD NEW</v>
          </cell>
        </row>
        <row r="1526">
          <cell r="A1526" t="str">
            <v>189260</v>
          </cell>
          <cell r="B1526" t="str">
            <v>189260-*</v>
          </cell>
          <cell r="D1526" t="str">
            <v>160900</v>
          </cell>
          <cell r="G1526" t="str">
            <v>C.I.P. - SPRING VALLEY</v>
          </cell>
        </row>
        <row r="1527">
          <cell r="A1527" t="str">
            <v>189270</v>
          </cell>
          <cell r="B1527" t="str">
            <v>189270-*</v>
          </cell>
          <cell r="D1527" t="str">
            <v>160900</v>
          </cell>
          <cell r="G1527" t="str">
            <v>C.I.P. - TAGLEWOOD</v>
          </cell>
        </row>
        <row r="1528">
          <cell r="A1528" t="str">
            <v>189280</v>
          </cell>
          <cell r="B1528" t="str">
            <v>189280-*</v>
          </cell>
          <cell r="D1528" t="str">
            <v>160900</v>
          </cell>
          <cell r="G1528" t="str">
            <v>C.I.P. - TOCCOA</v>
          </cell>
        </row>
        <row r="1529">
          <cell r="A1529" t="str">
            <v>189290</v>
          </cell>
          <cell r="B1529" t="str">
            <v>189290-*</v>
          </cell>
          <cell r="D1529" t="str">
            <v>160900</v>
          </cell>
          <cell r="G1529" t="str">
            <v>C.I.P. - LAKESHORE</v>
          </cell>
        </row>
        <row r="1530">
          <cell r="A1530" t="str">
            <v>189300</v>
          </cell>
          <cell r="B1530" t="str">
            <v>189300-*</v>
          </cell>
          <cell r="D1530" t="str">
            <v>160900</v>
          </cell>
          <cell r="G1530" t="str">
            <v>C.I.P. - TOOMSBORO</v>
          </cell>
        </row>
        <row r="1531">
          <cell r="A1531" t="str">
            <v>189310</v>
          </cell>
          <cell r="B1531" t="str">
            <v>189310-*</v>
          </cell>
          <cell r="D1531" t="str">
            <v>160900</v>
          </cell>
          <cell r="G1531" t="str">
            <v>C.I.P. - CARROLLTON</v>
          </cell>
        </row>
        <row r="1532">
          <cell r="A1532" t="str">
            <v>189320</v>
          </cell>
          <cell r="B1532" t="str">
            <v>189320-*</v>
          </cell>
          <cell r="D1532" t="str">
            <v>160900</v>
          </cell>
          <cell r="G1532" t="str">
            <v>C.I.P. - CHENOCETAH</v>
          </cell>
        </row>
        <row r="1533">
          <cell r="A1533" t="str">
            <v>189330</v>
          </cell>
          <cell r="B1533" t="str">
            <v>189330-*</v>
          </cell>
          <cell r="D1533" t="str">
            <v>160900</v>
          </cell>
          <cell r="G1533" t="str">
            <v>C.I.P. - HERITAGE CONVALESCENT</v>
          </cell>
        </row>
        <row r="1534">
          <cell r="A1534" t="str">
            <v>189350</v>
          </cell>
          <cell r="B1534" t="str">
            <v>189350-*</v>
          </cell>
          <cell r="D1534" t="str">
            <v>160900</v>
          </cell>
          <cell r="G1534" t="str">
            <v>C.I.P. - ASHBURN</v>
          </cell>
        </row>
        <row r="1535">
          <cell r="A1535" t="str">
            <v>189370</v>
          </cell>
          <cell r="B1535" t="str">
            <v>189370-*</v>
          </cell>
          <cell r="D1535" t="str">
            <v>160900</v>
          </cell>
          <cell r="G1535" t="str">
            <v>C.I.P. -</v>
          </cell>
        </row>
        <row r="1536">
          <cell r="A1536" t="str">
            <v>189380</v>
          </cell>
          <cell r="B1536" t="str">
            <v>189380-*</v>
          </cell>
          <cell r="D1536" t="str">
            <v>160900</v>
          </cell>
          <cell r="G1536" t="str">
            <v>C.I.P. - CHATTAHOOCHEE</v>
          </cell>
        </row>
        <row r="1537">
          <cell r="A1537" t="str">
            <v>189400</v>
          </cell>
          <cell r="B1537" t="str">
            <v>189400-*</v>
          </cell>
          <cell r="D1537" t="str">
            <v>160900</v>
          </cell>
          <cell r="G1537" t="str">
            <v>C.I.P. - H.I.S.</v>
          </cell>
        </row>
        <row r="1538">
          <cell r="A1538" t="str">
            <v>189450</v>
          </cell>
          <cell r="B1538" t="str">
            <v>189450-*</v>
          </cell>
          <cell r="D1538" t="str">
            <v>160900</v>
          </cell>
          <cell r="G1538" t="str">
            <v xml:space="preserve">C.I.P. - CABARRUS </v>
          </cell>
        </row>
        <row r="1539">
          <cell r="A1539" t="str">
            <v>189460</v>
          </cell>
          <cell r="B1539" t="str">
            <v>189460-*</v>
          </cell>
          <cell r="D1539" t="str">
            <v>160900</v>
          </cell>
          <cell r="G1539" t="str">
            <v xml:space="preserve">C.I.P. - HARRISBURG </v>
          </cell>
        </row>
        <row r="1540">
          <cell r="A1540" t="str">
            <v>189490</v>
          </cell>
          <cell r="B1540" t="str">
            <v>189490-*</v>
          </cell>
          <cell r="D1540" t="str">
            <v>160900</v>
          </cell>
          <cell r="G1540" t="str">
            <v>C.I.P. - TWO RIVERS</v>
          </cell>
        </row>
        <row r="1541">
          <cell r="A1541" t="str">
            <v>189500</v>
          </cell>
          <cell r="B1541" t="str">
            <v>189500-*</v>
          </cell>
          <cell r="D1541" t="str">
            <v>160900</v>
          </cell>
          <cell r="G1541" t="str">
            <v>C.I.P. - CRESTWOOD RX</v>
          </cell>
        </row>
        <row r="1542">
          <cell r="A1542" t="str">
            <v>189510</v>
          </cell>
          <cell r="B1542" t="str">
            <v>189510-*</v>
          </cell>
          <cell r="D1542" t="str">
            <v>160900</v>
          </cell>
          <cell r="G1542" t="str">
            <v>C.I.P. - VESPERS</v>
          </cell>
        </row>
        <row r="1543">
          <cell r="A1543" t="str">
            <v>189520</v>
          </cell>
          <cell r="B1543" t="str">
            <v>189520-*</v>
          </cell>
          <cell r="D1543" t="str">
            <v>160900</v>
          </cell>
          <cell r="G1543" t="str">
            <v>C.I.P. - MIDDLE GA RX</v>
          </cell>
        </row>
        <row r="1544">
          <cell r="A1544" t="str">
            <v>189530</v>
          </cell>
          <cell r="B1544" t="str">
            <v>189530-*</v>
          </cell>
          <cell r="D1544" t="str">
            <v>160900</v>
          </cell>
          <cell r="G1544" t="str">
            <v>C.I.P. - PARKWOOD</v>
          </cell>
        </row>
        <row r="1545">
          <cell r="A1545" t="str">
            <v>189540</v>
          </cell>
          <cell r="B1545" t="str">
            <v>189540-*</v>
          </cell>
          <cell r="D1545" t="str">
            <v>160900</v>
          </cell>
          <cell r="G1545" t="str">
            <v>C.I.P. - IVY HILL</v>
          </cell>
        </row>
        <row r="1546">
          <cell r="A1546" t="str">
            <v>189550</v>
          </cell>
          <cell r="B1546" t="str">
            <v>189550-*</v>
          </cell>
          <cell r="D1546" t="str">
            <v>160900</v>
          </cell>
          <cell r="G1546" t="str">
            <v>C.I.P. - TEMPLETON SCHOOL</v>
          </cell>
        </row>
        <row r="1547">
          <cell r="A1547" t="str">
            <v>189560</v>
          </cell>
          <cell r="B1547" t="str">
            <v>189560-*</v>
          </cell>
          <cell r="D1547" t="str">
            <v>160900</v>
          </cell>
          <cell r="G1547" t="str">
            <v>C.I.P. - CANTON</v>
          </cell>
        </row>
        <row r="1548">
          <cell r="A1548" t="str">
            <v>189570</v>
          </cell>
          <cell r="B1548" t="str">
            <v>189570-*</v>
          </cell>
          <cell r="D1548" t="str">
            <v>160900</v>
          </cell>
          <cell r="G1548" t="str">
            <v>C.I.P. - PROVIDER RESOURCE</v>
          </cell>
        </row>
        <row r="1549">
          <cell r="A1549" t="str">
            <v>189600</v>
          </cell>
          <cell r="B1549" t="str">
            <v>189600-*</v>
          </cell>
          <cell r="D1549" t="str">
            <v>160900</v>
          </cell>
          <cell r="G1549" t="str">
            <v>C.I.P. - TROGDON</v>
          </cell>
        </row>
        <row r="1550">
          <cell r="A1550" t="str">
            <v>189620</v>
          </cell>
          <cell r="B1550" t="str">
            <v>189620-*</v>
          </cell>
          <cell r="D1550" t="str">
            <v>160900</v>
          </cell>
          <cell r="G1550" t="str">
            <v>C.I.P. - LILBURN</v>
          </cell>
        </row>
        <row r="1551">
          <cell r="A1551" t="str">
            <v>189630</v>
          </cell>
          <cell r="B1551" t="str">
            <v>189630-*</v>
          </cell>
          <cell r="D1551" t="str">
            <v>160900</v>
          </cell>
          <cell r="G1551" t="str">
            <v>C.I.P. - UNILAB</v>
          </cell>
        </row>
        <row r="1552">
          <cell r="A1552" t="str">
            <v>189650</v>
          </cell>
          <cell r="B1552" t="str">
            <v>189650-*</v>
          </cell>
          <cell r="D1552" t="str">
            <v>160900</v>
          </cell>
          <cell r="G1552" t="str">
            <v>C.I.P. -</v>
          </cell>
        </row>
        <row r="1553">
          <cell r="A1553" t="str">
            <v>189700</v>
          </cell>
          <cell r="B1553" t="str">
            <v>189700-*</v>
          </cell>
          <cell r="D1553" t="str">
            <v>160900</v>
          </cell>
          <cell r="G1553" t="str">
            <v>C.I.P. - LAKEHOUSE</v>
          </cell>
        </row>
        <row r="1554">
          <cell r="A1554" t="str">
            <v>189710</v>
          </cell>
          <cell r="B1554" t="str">
            <v>189710-*</v>
          </cell>
          <cell r="D1554" t="str">
            <v>160900</v>
          </cell>
          <cell r="G1554" t="str">
            <v>C.I.P. - ANNEX</v>
          </cell>
        </row>
        <row r="1555">
          <cell r="A1555" t="str">
            <v>189720</v>
          </cell>
          <cell r="B1555" t="str">
            <v>189720-*</v>
          </cell>
          <cell r="D1555" t="str">
            <v>160900</v>
          </cell>
          <cell r="G1555" t="str">
            <v>C.I.P. - PHARMACY</v>
          </cell>
        </row>
        <row r="1556">
          <cell r="A1556" t="str">
            <v>189730</v>
          </cell>
          <cell r="B1556" t="str">
            <v>189730-*</v>
          </cell>
          <cell r="D1556" t="str">
            <v>160900</v>
          </cell>
          <cell r="G1556" t="str">
            <v>C.I.P. - BLACK MOUNTAIN</v>
          </cell>
        </row>
        <row r="1557">
          <cell r="A1557" t="str">
            <v>189740</v>
          </cell>
          <cell r="B1557" t="str">
            <v>189740-*</v>
          </cell>
          <cell r="D1557" t="str">
            <v>160900</v>
          </cell>
          <cell r="G1557" t="str">
            <v>C.I.P.</v>
          </cell>
        </row>
        <row r="1558">
          <cell r="A1558" t="str">
            <v>189750</v>
          </cell>
          <cell r="B1558" t="str">
            <v>189750-*</v>
          </cell>
          <cell r="D1558" t="str">
            <v>160900</v>
          </cell>
          <cell r="G1558" t="str">
            <v>C.I.P.</v>
          </cell>
        </row>
        <row r="1559">
          <cell r="A1559" t="str">
            <v>189800</v>
          </cell>
          <cell r="B1559" t="str">
            <v>189800-*</v>
          </cell>
          <cell r="D1559" t="str">
            <v>160900</v>
          </cell>
          <cell r="G1559" t="str">
            <v>C.I.P. - NEW HOME OFFICE</v>
          </cell>
        </row>
        <row r="1560">
          <cell r="A1560" t="str">
            <v>189810</v>
          </cell>
          <cell r="B1560" t="str">
            <v>189810-*</v>
          </cell>
          <cell r="D1560" t="str">
            <v>160900</v>
          </cell>
          <cell r="G1560" t="str">
            <v>C.I.P -</v>
          </cell>
        </row>
        <row r="1561">
          <cell r="A1561" t="str">
            <v>189820</v>
          </cell>
          <cell r="B1561" t="str">
            <v>189820-*</v>
          </cell>
          <cell r="D1561" t="str">
            <v>160900</v>
          </cell>
          <cell r="G1561" t="str">
            <v>C.I.P. -</v>
          </cell>
        </row>
        <row r="1562">
          <cell r="A1562" t="str">
            <v>189830</v>
          </cell>
          <cell r="B1562" t="str">
            <v>189830-*</v>
          </cell>
          <cell r="D1562" t="str">
            <v>160900</v>
          </cell>
          <cell r="G1562" t="str">
            <v>C.I.P -</v>
          </cell>
        </row>
        <row r="1563">
          <cell r="A1563" t="str">
            <v>189840</v>
          </cell>
          <cell r="B1563" t="str">
            <v>189840-*</v>
          </cell>
          <cell r="D1563" t="str">
            <v>160900</v>
          </cell>
          <cell r="G1563" t="str">
            <v>C.I.P. -</v>
          </cell>
        </row>
        <row r="1564">
          <cell r="A1564" t="str">
            <v>189850</v>
          </cell>
          <cell r="B1564" t="str">
            <v>189850-*</v>
          </cell>
          <cell r="D1564" t="str">
            <v>160900</v>
          </cell>
          <cell r="G1564" t="str">
            <v>C.I.P. - WAKE</v>
          </cell>
        </row>
        <row r="1565">
          <cell r="A1565" t="str">
            <v>189860</v>
          </cell>
          <cell r="B1565" t="str">
            <v>189860-*</v>
          </cell>
          <cell r="D1565" t="str">
            <v>160900</v>
          </cell>
          <cell r="G1565" t="str">
            <v>C.I.P. -</v>
          </cell>
        </row>
        <row r="1566">
          <cell r="A1566" t="str">
            <v>189870</v>
          </cell>
          <cell r="B1566" t="str">
            <v>189870-*</v>
          </cell>
          <cell r="D1566" t="str">
            <v>160900</v>
          </cell>
          <cell r="G1566" t="str">
            <v>C.I.P. -</v>
          </cell>
        </row>
        <row r="1567">
          <cell r="A1567" t="str">
            <v>189880</v>
          </cell>
          <cell r="B1567" t="str">
            <v>189880-*</v>
          </cell>
          <cell r="D1567" t="str">
            <v>160900</v>
          </cell>
          <cell r="G1567" t="str">
            <v>C.I.P. -</v>
          </cell>
        </row>
        <row r="1568">
          <cell r="A1568" t="str">
            <v>189890</v>
          </cell>
          <cell r="B1568" t="str">
            <v>189890-*</v>
          </cell>
          <cell r="D1568" t="str">
            <v>160900</v>
          </cell>
          <cell r="G1568" t="str">
            <v>C.I.P. -</v>
          </cell>
        </row>
        <row r="1569">
          <cell r="A1569" t="str">
            <v>189900</v>
          </cell>
          <cell r="B1569" t="str">
            <v>189900-*</v>
          </cell>
          <cell r="D1569" t="str">
            <v>160900</v>
          </cell>
          <cell r="G1569" t="str">
            <v>C.I.P - LAKESHORE</v>
          </cell>
        </row>
        <row r="1570">
          <cell r="A1570" t="str">
            <v>189910</v>
          </cell>
          <cell r="B1570" t="str">
            <v>189910-*</v>
          </cell>
          <cell r="D1570" t="str">
            <v>160900</v>
          </cell>
          <cell r="G1570" t="str">
            <v>C.I.P. -</v>
          </cell>
        </row>
        <row r="1571">
          <cell r="A1571" t="str">
            <v>189990</v>
          </cell>
          <cell r="B1571" t="str">
            <v>189990-*</v>
          </cell>
          <cell r="D1571" t="str">
            <v>160900</v>
          </cell>
          <cell r="G1571" t="str">
            <v>C.I.P. - MISC</v>
          </cell>
        </row>
        <row r="1572">
          <cell r="A1572" t="str">
            <v>190100</v>
          </cell>
          <cell r="B1572" t="str">
            <v>190100-*</v>
          </cell>
          <cell r="D1572">
            <v>192100</v>
          </cell>
          <cell r="G1572" t="str">
            <v>DEPOSIT - REAL ESTATE</v>
          </cell>
        </row>
        <row r="1573">
          <cell r="A1573" t="str">
            <v>190200</v>
          </cell>
          <cell r="B1573" t="str">
            <v>190200-*</v>
          </cell>
          <cell r="D1573">
            <v>192200</v>
          </cell>
          <cell r="G1573" t="str">
            <v>DEPOSIT - AUTO</v>
          </cell>
        </row>
        <row r="1574">
          <cell r="A1574" t="str">
            <v>190240</v>
          </cell>
          <cell r="B1574" t="str">
            <v>190240-*</v>
          </cell>
          <cell r="D1574">
            <v>192200</v>
          </cell>
          <cell r="G1574" t="str">
            <v>DEPOSIT - CHURCH</v>
          </cell>
        </row>
        <row r="1575">
          <cell r="A1575" t="str">
            <v>190250</v>
          </cell>
          <cell r="B1575" t="str">
            <v>190250-*</v>
          </cell>
          <cell r="D1575">
            <v>192200</v>
          </cell>
          <cell r="G1575" t="str">
            <v>DEPOSIT - TRODGON</v>
          </cell>
        </row>
        <row r="1576">
          <cell r="A1576" t="str">
            <v>190290</v>
          </cell>
          <cell r="B1576" t="str">
            <v>190290-*</v>
          </cell>
          <cell r="D1576">
            <v>192200</v>
          </cell>
          <cell r="G1576" t="str">
            <v>DEPOSIT - MISC LAND</v>
          </cell>
        </row>
        <row r="1577">
          <cell r="A1577" t="str">
            <v>190300</v>
          </cell>
          <cell r="B1577" t="str">
            <v>190300-*</v>
          </cell>
          <cell r="D1577">
            <v>192200</v>
          </cell>
          <cell r="G1577" t="str">
            <v>DEPOSIT - OTHER</v>
          </cell>
        </row>
        <row r="1578">
          <cell r="A1578" t="str">
            <v>190740</v>
          </cell>
          <cell r="B1578" t="str">
            <v>190740-*</v>
          </cell>
          <cell r="D1578">
            <v>192200</v>
          </cell>
        </row>
        <row r="1579">
          <cell r="A1579" t="str">
            <v>190800</v>
          </cell>
          <cell r="B1579" t="str">
            <v>190800-*</v>
          </cell>
          <cell r="D1579">
            <v>192200</v>
          </cell>
          <cell r="G1579" t="str">
            <v>DEPOSIT - SUSIE BAGWELL</v>
          </cell>
        </row>
        <row r="1580">
          <cell r="A1580" t="str">
            <v>192100</v>
          </cell>
          <cell r="B1580" t="str">
            <v>192100-*</v>
          </cell>
          <cell r="D1580">
            <v>190100</v>
          </cell>
          <cell r="G1580" t="str">
            <v>DEFERRED FINANCE CHARGES</v>
          </cell>
        </row>
        <row r="1581">
          <cell r="A1581" t="str">
            <v>192118</v>
          </cell>
          <cell r="B1581" t="str">
            <v>192118-*</v>
          </cell>
          <cell r="D1581">
            <v>190200</v>
          </cell>
          <cell r="G1581" t="str">
            <v>LOAN COST-UNITED MEDICAL (ALBANY)</v>
          </cell>
        </row>
        <row r="1582">
          <cell r="A1582" t="str">
            <v>192200</v>
          </cell>
          <cell r="B1582" t="str">
            <v>192200-*</v>
          </cell>
          <cell r="D1582">
            <v>190200</v>
          </cell>
          <cell r="G1582" t="str">
            <v>LOAN COST</v>
          </cell>
        </row>
        <row r="1583">
          <cell r="A1583" t="str">
            <v>192201</v>
          </cell>
          <cell r="B1583" t="str">
            <v>192201-*</v>
          </cell>
          <cell r="D1583">
            <v>190200</v>
          </cell>
          <cell r="G1583" t="str">
            <v>LOAN COST - SOUTHTRUST CLINTON</v>
          </cell>
        </row>
        <row r="1584">
          <cell r="A1584" t="str">
            <v>192202</v>
          </cell>
          <cell r="B1584" t="str">
            <v>192202-*</v>
          </cell>
          <cell r="D1584">
            <v>190200</v>
          </cell>
          <cell r="G1584" t="str">
            <v>LOAN COST - BREVARD</v>
          </cell>
        </row>
        <row r="1585">
          <cell r="A1585" t="str">
            <v>192203</v>
          </cell>
          <cell r="B1585" t="str">
            <v>192203-*</v>
          </cell>
          <cell r="D1585">
            <v>190200</v>
          </cell>
          <cell r="G1585" t="str">
            <v>LOAN COST - COLONIAL BK-CABARR</v>
          </cell>
        </row>
        <row r="1586">
          <cell r="A1586" t="str">
            <v>192204</v>
          </cell>
          <cell r="B1586" t="str">
            <v>192204-*</v>
          </cell>
          <cell r="D1586">
            <v>190200</v>
          </cell>
          <cell r="G1586" t="str">
            <v>LOAN COST - B &amp; I LENDING - BWELL</v>
          </cell>
        </row>
        <row r="1587">
          <cell r="A1587" t="str">
            <v>192205</v>
          </cell>
          <cell r="B1587" t="str">
            <v>192205-*</v>
          </cell>
          <cell r="D1587">
            <v>190200</v>
          </cell>
          <cell r="G1587" t="str">
            <v>LOAN COST - GEMSA</v>
          </cell>
        </row>
        <row r="1588">
          <cell r="A1588" t="str">
            <v>192210</v>
          </cell>
          <cell r="B1588" t="str">
            <v>192210-*</v>
          </cell>
          <cell r="D1588">
            <v>190200</v>
          </cell>
          <cell r="G1588" t="str">
            <v>LOAN COST CABARRUS</v>
          </cell>
        </row>
        <row r="1589">
          <cell r="A1589" t="str">
            <v>192211</v>
          </cell>
          <cell r="B1589" t="str">
            <v>192211-*</v>
          </cell>
          <cell r="D1589">
            <v>190200</v>
          </cell>
          <cell r="G1589" t="str">
            <v>LOAN COST- HILLTOP</v>
          </cell>
        </row>
        <row r="1590">
          <cell r="A1590" t="str">
            <v>192214</v>
          </cell>
          <cell r="B1590" t="str">
            <v>192214-*</v>
          </cell>
          <cell r="D1590">
            <v>190200</v>
          </cell>
          <cell r="G1590" t="str">
            <v>LOAN COST-COLONIAL BANK LIME LAND</v>
          </cell>
        </row>
        <row r="1591">
          <cell r="A1591" t="str">
            <v>192215</v>
          </cell>
          <cell r="B1591" t="str">
            <v>192215-*</v>
          </cell>
          <cell r="D1591">
            <v>190200</v>
          </cell>
          <cell r="G1591" t="str">
            <v>LOAN COST- COLONY BANK WAKE</v>
          </cell>
        </row>
        <row r="1592">
          <cell r="A1592" t="str">
            <v>192216</v>
          </cell>
          <cell r="B1592" t="str">
            <v>192216-*</v>
          </cell>
          <cell r="D1592">
            <v>190200</v>
          </cell>
          <cell r="G1592" t="str">
            <v>LOAN COST-FIDELITY BANK</v>
          </cell>
        </row>
        <row r="1593">
          <cell r="A1593" t="str">
            <v>192220</v>
          </cell>
          <cell r="B1593" t="str">
            <v>192220-*</v>
          </cell>
          <cell r="D1593">
            <v>190200</v>
          </cell>
          <cell r="G1593" t="str">
            <v>LOAN COST - SOUTHTRUST DOGWOOD</v>
          </cell>
        </row>
        <row r="1594">
          <cell r="A1594" t="str">
            <v>192221</v>
          </cell>
          <cell r="B1594" t="str">
            <v>192221-*</v>
          </cell>
          <cell r="D1594">
            <v>190200</v>
          </cell>
          <cell r="G1594" t="str">
            <v>LOAN COST SOUTHTRUST BK</v>
          </cell>
        </row>
        <row r="1595">
          <cell r="A1595" t="str">
            <v>192222</v>
          </cell>
          <cell r="B1595" t="str">
            <v>192222-*</v>
          </cell>
          <cell r="D1595">
            <v>190250</v>
          </cell>
          <cell r="G1595" t="str">
            <v>ACCUM AMORT - ST LOAN COST</v>
          </cell>
        </row>
        <row r="1596">
          <cell r="A1596" t="str">
            <v>192230</v>
          </cell>
          <cell r="B1596" t="str">
            <v>192230-*</v>
          </cell>
          <cell r="D1596">
            <v>190200</v>
          </cell>
          <cell r="G1596" t="str">
            <v>LOAN COST - COLONIAL BK LILBURN</v>
          </cell>
        </row>
        <row r="1597">
          <cell r="A1597" t="str">
            <v>192233</v>
          </cell>
          <cell r="B1597" t="str">
            <v>192233-*</v>
          </cell>
          <cell r="D1597">
            <v>190200</v>
          </cell>
          <cell r="G1597" t="str">
            <v>LOAN COST- B &amp; I LENDING OAK MTN</v>
          </cell>
        </row>
        <row r="1598">
          <cell r="A1598" t="str">
            <v>192240</v>
          </cell>
          <cell r="B1598" t="str">
            <v>192240-*</v>
          </cell>
          <cell r="D1598">
            <v>190200</v>
          </cell>
          <cell r="G1598" t="str">
            <v>LOAN COST - GOLDOME-231000</v>
          </cell>
        </row>
        <row r="1599">
          <cell r="A1599" t="str">
            <v>192250</v>
          </cell>
          <cell r="B1599" t="str">
            <v>192250-*</v>
          </cell>
          <cell r="D1599">
            <v>190200</v>
          </cell>
          <cell r="G1599" t="str">
            <v>LOAN COST - CANTON</v>
          </cell>
        </row>
        <row r="1600">
          <cell r="A1600" t="str">
            <v>192260</v>
          </cell>
          <cell r="B1600" t="str">
            <v>192260-*</v>
          </cell>
          <cell r="D1600">
            <v>190200</v>
          </cell>
          <cell r="G1600" t="str">
            <v>LOAN COST - SHEP HILLS</v>
          </cell>
        </row>
        <row r="1601">
          <cell r="A1601" t="str">
            <v>192270</v>
          </cell>
          <cell r="B1601" t="str">
            <v>192270-*</v>
          </cell>
          <cell r="D1601">
            <v>190200</v>
          </cell>
          <cell r="G1601" t="str">
            <v>LOAN COST - TOOMSBORO</v>
          </cell>
        </row>
        <row r="1602">
          <cell r="A1602" t="str">
            <v>192279</v>
          </cell>
          <cell r="B1602" t="str">
            <v>192279-*</v>
          </cell>
          <cell r="D1602">
            <v>190200</v>
          </cell>
          <cell r="G1602" t="str">
            <v>LOAN COST - SWAINSBORO</v>
          </cell>
        </row>
        <row r="1603">
          <cell r="A1603" t="str">
            <v>192280</v>
          </cell>
          <cell r="B1603" t="str">
            <v>192280-*</v>
          </cell>
          <cell r="D1603">
            <v>190200</v>
          </cell>
          <cell r="G1603" t="str">
            <v>LOAN COST - SOUTHTRUST</v>
          </cell>
        </row>
        <row r="1604">
          <cell r="A1604" t="str">
            <v>192290</v>
          </cell>
          <cell r="B1604" t="str">
            <v>192290-*</v>
          </cell>
          <cell r="D1604">
            <v>190200</v>
          </cell>
          <cell r="G1604" t="str">
            <v>LOAN COST - HILTON HD</v>
          </cell>
        </row>
        <row r="1605">
          <cell r="A1605" t="str">
            <v>192291</v>
          </cell>
          <cell r="B1605" t="str">
            <v>192291-*</v>
          </cell>
          <cell r="D1605">
            <v>190200</v>
          </cell>
          <cell r="G1605" t="str">
            <v>LOAN COST - HELLER</v>
          </cell>
        </row>
        <row r="1606">
          <cell r="A1606" t="str">
            <v>192292</v>
          </cell>
          <cell r="B1606" t="str">
            <v>192292-*</v>
          </cell>
          <cell r="D1606">
            <v>190200</v>
          </cell>
          <cell r="G1606" t="str">
            <v>LOAN  COST  -  COMM  BK</v>
          </cell>
        </row>
        <row r="1607">
          <cell r="A1607" t="str">
            <v>192293</v>
          </cell>
          <cell r="B1607" t="str">
            <v>192293-*</v>
          </cell>
          <cell r="D1607">
            <v>190200</v>
          </cell>
          <cell r="G1607" t="str">
            <v>LOAN COST - TRI HEALTH</v>
          </cell>
        </row>
        <row r="1608">
          <cell r="A1608" t="str">
            <v>192300</v>
          </cell>
          <cell r="B1608" t="str">
            <v>192300-*</v>
          </cell>
          <cell r="D1608">
            <v>190250</v>
          </cell>
          <cell r="G1608" t="str">
            <v>ACCUM AMORT - LOAN</v>
          </cell>
        </row>
        <row r="1609">
          <cell r="A1609" t="str">
            <v>192304</v>
          </cell>
          <cell r="B1609" t="str">
            <v>192304-*</v>
          </cell>
          <cell r="D1609">
            <v>190250</v>
          </cell>
          <cell r="G1609" t="str">
            <v>ACCUM AMORT - B&amp;I LEND - BAGWELL</v>
          </cell>
        </row>
        <row r="1610">
          <cell r="A1610" t="str">
            <v>192305</v>
          </cell>
          <cell r="B1610" t="str">
            <v>192305-*</v>
          </cell>
          <cell r="D1610">
            <v>190250</v>
          </cell>
          <cell r="G1610" t="str">
            <v>ACCUM AMORT - GEMSA</v>
          </cell>
        </row>
        <row r="1611">
          <cell r="A1611" t="str">
            <v>192310</v>
          </cell>
          <cell r="B1611" t="str">
            <v>192310-*</v>
          </cell>
          <cell r="D1611">
            <v>190250</v>
          </cell>
          <cell r="G1611" t="str">
            <v>ACCUM AMORT - ASHBURN BANK</v>
          </cell>
        </row>
        <row r="1612">
          <cell r="A1612" t="str">
            <v>192311</v>
          </cell>
          <cell r="B1612" t="str">
            <v>192311-*</v>
          </cell>
          <cell r="D1612">
            <v>190250</v>
          </cell>
          <cell r="G1612" t="str">
            <v>ACCUM AMORT - COLONIAL BK-CABR</v>
          </cell>
        </row>
        <row r="1613">
          <cell r="A1613" t="str">
            <v>192314</v>
          </cell>
          <cell r="B1613" t="str">
            <v>192314-*</v>
          </cell>
          <cell r="D1613">
            <v>190250</v>
          </cell>
          <cell r="G1613" t="str">
            <v>ACCUM AMORT - COLONIAL LIME LAND</v>
          </cell>
        </row>
        <row r="1614">
          <cell r="A1614" t="str">
            <v>192315</v>
          </cell>
          <cell r="B1614" t="str">
            <v>192315-*</v>
          </cell>
          <cell r="D1614">
            <v>190250</v>
          </cell>
          <cell r="G1614" t="str">
            <v>ACCUM AMORT - COLONY WAKE</v>
          </cell>
        </row>
        <row r="1615">
          <cell r="A1615" t="str">
            <v>192316</v>
          </cell>
          <cell r="B1615" t="str">
            <v>192316-*</v>
          </cell>
          <cell r="D1615">
            <v>190250</v>
          </cell>
          <cell r="G1615" t="str">
            <v>ACCUM AMORT - FIDELITY BANK</v>
          </cell>
        </row>
        <row r="1616">
          <cell r="A1616" t="str">
            <v>192320</v>
          </cell>
          <cell r="B1616" t="str">
            <v>192320-*</v>
          </cell>
          <cell r="D1616">
            <v>190250</v>
          </cell>
          <cell r="G1616" t="str">
            <v>ACCUM AMORT-GOLDOME-SHEP HILLS</v>
          </cell>
        </row>
        <row r="1617">
          <cell r="A1617" t="str">
            <v>192330</v>
          </cell>
          <cell r="B1617" t="str">
            <v>192330-*</v>
          </cell>
          <cell r="D1617">
            <v>190250</v>
          </cell>
          <cell r="G1617" t="str">
            <v>ACCUM AMORT-LOAN COST/173000</v>
          </cell>
        </row>
        <row r="1618">
          <cell r="A1618" t="str">
            <v>192340</v>
          </cell>
          <cell r="B1618" t="str">
            <v>192340-*</v>
          </cell>
          <cell r="D1618">
            <v>190250</v>
          </cell>
          <cell r="G1618" t="str">
            <v>ACCUM AMORT-LOAN COST/231000</v>
          </cell>
        </row>
        <row r="1619">
          <cell r="A1619" t="str">
            <v>192350</v>
          </cell>
          <cell r="B1619" t="str">
            <v>192350-*</v>
          </cell>
          <cell r="D1619">
            <v>190250</v>
          </cell>
          <cell r="G1619" t="str">
            <v>ACCUM AMORT-SHEP HILLS</v>
          </cell>
        </row>
        <row r="1620">
          <cell r="A1620" t="str">
            <v>192360</v>
          </cell>
          <cell r="B1620" t="str">
            <v>192360-*</v>
          </cell>
          <cell r="D1620">
            <v>190250</v>
          </cell>
          <cell r="G1620" t="str">
            <v>ACCUM AMORT-SOUTHTRUST</v>
          </cell>
        </row>
        <row r="1621">
          <cell r="A1621" t="str">
            <v>192370</v>
          </cell>
          <cell r="B1621" t="str">
            <v>192370-*</v>
          </cell>
          <cell r="D1621">
            <v>190250</v>
          </cell>
          <cell r="G1621" t="str">
            <v>ACCUM AMORT-G/D HILTON HD</v>
          </cell>
        </row>
        <row r="1622">
          <cell r="A1622" t="str">
            <v>192379</v>
          </cell>
          <cell r="B1622" t="str">
            <v>192379-*</v>
          </cell>
          <cell r="D1622">
            <v>190250</v>
          </cell>
          <cell r="G1622" t="str">
            <v>ACCUM AMORT-SWAINSBORO</v>
          </cell>
        </row>
        <row r="1623">
          <cell r="A1623" t="str">
            <v>192380</v>
          </cell>
          <cell r="B1623" t="str">
            <v>192380-*</v>
          </cell>
          <cell r="D1623">
            <v>190250</v>
          </cell>
          <cell r="G1623" t="str">
            <v>ACCUM AMORT-L/C CANTON</v>
          </cell>
        </row>
        <row r="1624">
          <cell r="A1624" t="str">
            <v>192390</v>
          </cell>
          <cell r="B1624" t="str">
            <v>192390-*</v>
          </cell>
          <cell r="D1624">
            <v>190250</v>
          </cell>
          <cell r="G1624" t="str">
            <v>ACCUM AMORT-L/C TOOMS</v>
          </cell>
        </row>
        <row r="1625">
          <cell r="A1625" t="str">
            <v>192391</v>
          </cell>
          <cell r="B1625" t="str">
            <v>192391-*</v>
          </cell>
          <cell r="D1625">
            <v>190250</v>
          </cell>
          <cell r="G1625" t="str">
            <v>ACCUM AMORT-HELLER</v>
          </cell>
        </row>
        <row r="1626">
          <cell r="A1626" t="str">
            <v>192393</v>
          </cell>
          <cell r="B1626" t="str">
            <v>192393-*</v>
          </cell>
          <cell r="D1626">
            <v>190250</v>
          </cell>
          <cell r="G1626" t="str">
            <v>ACCUM AMORT - L/C TRI HEALTH</v>
          </cell>
        </row>
        <row r="1627">
          <cell r="A1627" t="str">
            <v>192400</v>
          </cell>
          <cell r="B1627" t="str">
            <v>192400-*</v>
          </cell>
          <cell r="D1627">
            <v>190250</v>
          </cell>
          <cell r="G1627" t="str">
            <v>ACCUM AMOR LN COST+</v>
          </cell>
        </row>
        <row r="1628">
          <cell r="A1628" t="str">
            <v>192410</v>
          </cell>
          <cell r="B1628" t="str">
            <v>192410-*</v>
          </cell>
          <cell r="D1628">
            <v>190250</v>
          </cell>
          <cell r="G1628" t="str">
            <v>ACCUM AMORT LN COST FT O</v>
          </cell>
        </row>
        <row r="1629">
          <cell r="A1629" t="str">
            <v>192420</v>
          </cell>
          <cell r="B1629" t="str">
            <v>192420-*</v>
          </cell>
          <cell r="D1629">
            <v>190250</v>
          </cell>
          <cell r="G1629" t="str">
            <v>ACCUM  AMORT  LN  COST -  COMM  BK</v>
          </cell>
        </row>
        <row r="1630">
          <cell r="A1630" t="str">
            <v>192430</v>
          </cell>
          <cell r="B1630" t="str">
            <v>192430-*</v>
          </cell>
          <cell r="D1630">
            <v>190250</v>
          </cell>
          <cell r="G1630" t="str">
            <v>ACC AMORT LN COST-FT. OGLE.</v>
          </cell>
        </row>
        <row r="1631">
          <cell r="A1631" t="str">
            <v>192440</v>
          </cell>
          <cell r="B1631" t="str">
            <v>192440-*</v>
          </cell>
          <cell r="D1631">
            <v>190250</v>
          </cell>
          <cell r="G1631" t="str">
            <v>ACCUM AMORT LOAN COST GMAC</v>
          </cell>
        </row>
        <row r="1632">
          <cell r="A1632" t="str">
            <v>192450</v>
          </cell>
          <cell r="B1632" t="str">
            <v>192450-*</v>
          </cell>
          <cell r="D1632">
            <v>190250</v>
          </cell>
          <cell r="G1632" t="str">
            <v>ACCUM AMORT-COLONIAL-LAKESH</v>
          </cell>
        </row>
        <row r="1633">
          <cell r="A1633" t="str">
            <v>192500</v>
          </cell>
          <cell r="B1633" t="str">
            <v>192500-*</v>
          </cell>
          <cell r="D1633">
            <v>190250</v>
          </cell>
          <cell r="G1633" t="str">
            <v xml:space="preserve">ACCUM  AMORT  -LOAN  COST  </v>
          </cell>
        </row>
        <row r="1634">
          <cell r="A1634" t="str">
            <v>192740</v>
          </cell>
          <cell r="B1634" t="str">
            <v>192740-*</v>
          </cell>
          <cell r="D1634">
            <v>190200</v>
          </cell>
          <cell r="G1634" t="str">
            <v>LOAN COST-COLLATERAL MG LBURN</v>
          </cell>
        </row>
        <row r="1635">
          <cell r="A1635" t="str">
            <v>192750</v>
          </cell>
          <cell r="B1635" t="str">
            <v>192750-*</v>
          </cell>
          <cell r="D1635">
            <v>190200</v>
          </cell>
          <cell r="G1635" t="str">
            <v>LOAN COST - FT. OGLE</v>
          </cell>
        </row>
        <row r="1636">
          <cell r="A1636" t="str">
            <v>192910</v>
          </cell>
          <cell r="B1636" t="str">
            <v>192910-*</v>
          </cell>
          <cell r="D1636">
            <v>190200</v>
          </cell>
          <cell r="G1636" t="str">
            <v>LOAN COST - S TRUST - PEAKE</v>
          </cell>
        </row>
        <row r="1637">
          <cell r="A1637" t="str">
            <v>192911</v>
          </cell>
          <cell r="B1637" t="str">
            <v>192911-*</v>
          </cell>
          <cell r="D1637">
            <v>190250</v>
          </cell>
          <cell r="G1637" t="str">
            <v>ACC AM-LN COSTS-ST - PEAKE</v>
          </cell>
        </row>
        <row r="1638">
          <cell r="A1638" t="str">
            <v>192920</v>
          </cell>
          <cell r="B1638" t="str">
            <v>192920-*</v>
          </cell>
          <cell r="D1638">
            <v>190200</v>
          </cell>
          <cell r="G1638" t="str">
            <v>LOAN COST - COLONIAL BK - GNSV</v>
          </cell>
        </row>
        <row r="1639">
          <cell r="A1639" t="str">
            <v>192921</v>
          </cell>
          <cell r="B1639" t="str">
            <v>192921-*</v>
          </cell>
          <cell r="D1639">
            <v>190250</v>
          </cell>
          <cell r="G1639" t="str">
            <v>ACC AM-LC-COLONIAL C BRDG-GNSV</v>
          </cell>
        </row>
        <row r="1640">
          <cell r="A1640" t="str">
            <v>193100</v>
          </cell>
          <cell r="B1640" t="str">
            <v>193100-*</v>
          </cell>
          <cell r="D1640">
            <v>190300</v>
          </cell>
          <cell r="G1640" t="str">
            <v>STARTUP COSTS</v>
          </cell>
        </row>
        <row r="1641">
          <cell r="A1641" t="str">
            <v>193110</v>
          </cell>
          <cell r="B1641" t="str">
            <v>193110-*</v>
          </cell>
          <cell r="D1641">
            <v>190300</v>
          </cell>
          <cell r="G1641" t="str">
            <v>STARTUP COSTS - ROBENSON NC</v>
          </cell>
        </row>
        <row r="1642">
          <cell r="A1642" t="str">
            <v>193120</v>
          </cell>
          <cell r="B1642" t="str">
            <v>193120-*</v>
          </cell>
          <cell r="D1642">
            <v>190300</v>
          </cell>
          <cell r="G1642" t="str">
            <v>STARTUP COSTS - CHATTAHOOCHEE</v>
          </cell>
        </row>
        <row r="1643">
          <cell r="A1643" t="str">
            <v>193130</v>
          </cell>
          <cell r="B1643" t="str">
            <v>193130-*</v>
          </cell>
          <cell r="D1643">
            <v>190300</v>
          </cell>
          <cell r="G1643" t="str">
            <v>STARTUP COSTS - CHESTER SC</v>
          </cell>
        </row>
        <row r="1644">
          <cell r="A1644" t="str">
            <v>193140</v>
          </cell>
          <cell r="B1644" t="str">
            <v>193140-*</v>
          </cell>
          <cell r="D1644">
            <v>190300</v>
          </cell>
          <cell r="G1644" t="str">
            <v>STARTUP COSTS - COBB</v>
          </cell>
        </row>
        <row r="1645">
          <cell r="A1645" t="str">
            <v>193150</v>
          </cell>
          <cell r="B1645" t="str">
            <v>193150-*</v>
          </cell>
          <cell r="D1645">
            <v>190300</v>
          </cell>
          <cell r="G1645" t="str">
            <v>STARTUP COSTS - MOORE CO NC</v>
          </cell>
        </row>
        <row r="1646">
          <cell r="A1646" t="str">
            <v>193160</v>
          </cell>
          <cell r="B1646" t="str">
            <v>193160-*</v>
          </cell>
          <cell r="D1646">
            <v>190300</v>
          </cell>
          <cell r="G1646" t="str">
            <v>STARTUP COSTS - HILTON HD</v>
          </cell>
        </row>
        <row r="1647">
          <cell r="A1647" t="str">
            <v>193170</v>
          </cell>
          <cell r="B1647" t="str">
            <v>193170-*</v>
          </cell>
          <cell r="D1647">
            <v>190300</v>
          </cell>
          <cell r="G1647" t="str">
            <v>STARTUP COSTS - CAR BUNCOMBE</v>
          </cell>
        </row>
        <row r="1648">
          <cell r="A1648" t="str">
            <v>193180</v>
          </cell>
          <cell r="B1648" t="str">
            <v>193180-*</v>
          </cell>
          <cell r="D1648">
            <v>190300</v>
          </cell>
          <cell r="G1648" t="str">
            <v>STARTUP COSTS - SHEP HILLS</v>
          </cell>
        </row>
        <row r="1649">
          <cell r="A1649" t="str">
            <v>193190</v>
          </cell>
          <cell r="B1649" t="str">
            <v>193190-*</v>
          </cell>
          <cell r="D1649">
            <v>190300</v>
          </cell>
          <cell r="G1649" t="str">
            <v>STARTUP COSTS - TRANSYLVANIA</v>
          </cell>
        </row>
        <row r="1650">
          <cell r="A1650" t="str">
            <v>193200</v>
          </cell>
          <cell r="B1650" t="str">
            <v>193200-*</v>
          </cell>
          <cell r="D1650">
            <v>190300</v>
          </cell>
          <cell r="G1650" t="str">
            <v>STARTUP COSTS - LUTHERAN</v>
          </cell>
        </row>
        <row r="1651">
          <cell r="A1651" t="str">
            <v>193210</v>
          </cell>
          <cell r="B1651" t="str">
            <v>193210-*</v>
          </cell>
          <cell r="D1651">
            <v>190300</v>
          </cell>
          <cell r="G1651" t="str">
            <v>START UP COST - LILBURN</v>
          </cell>
        </row>
        <row r="1652">
          <cell r="A1652" t="str">
            <v>193220</v>
          </cell>
          <cell r="B1652" t="str">
            <v>193220-*</v>
          </cell>
          <cell r="D1652">
            <v>190300</v>
          </cell>
          <cell r="G1652" t="str">
            <v>START UP COST-FT OLGE#2</v>
          </cell>
        </row>
        <row r="1653">
          <cell r="A1653" t="str">
            <v>193230</v>
          </cell>
          <cell r="B1653" t="str">
            <v>193230-*</v>
          </cell>
          <cell r="D1653">
            <v>190300</v>
          </cell>
          <cell r="G1653" t="str">
            <v>START UP COST OAKWOOD</v>
          </cell>
        </row>
        <row r="1654">
          <cell r="A1654" t="str">
            <v>193240</v>
          </cell>
          <cell r="B1654" t="str">
            <v>193240-*</v>
          </cell>
          <cell r="D1654">
            <v>190300</v>
          </cell>
          <cell r="G1654" t="str">
            <v>START UP COST TAGLEWOOD</v>
          </cell>
        </row>
        <row r="1655">
          <cell r="A1655" t="str">
            <v>193250</v>
          </cell>
          <cell r="B1655" t="str">
            <v>193250-*</v>
          </cell>
          <cell r="D1655">
            <v>190300</v>
          </cell>
          <cell r="G1655" t="str">
            <v>STARTUP COST - CRESTWOOD</v>
          </cell>
        </row>
        <row r="1656">
          <cell r="A1656" t="str">
            <v>194100</v>
          </cell>
          <cell r="B1656" t="str">
            <v>194100-*</v>
          </cell>
          <cell r="D1656">
            <v>190000</v>
          </cell>
          <cell r="G1656" t="str">
            <v>GOODWILL</v>
          </cell>
        </row>
        <row r="1657">
          <cell r="A1657" t="str">
            <v>195000</v>
          </cell>
          <cell r="B1657" t="str">
            <v>195000-*</v>
          </cell>
          <cell r="D1657" t="str">
            <v>NO NEED TO ADD</v>
          </cell>
          <cell r="G1657" t="str">
            <v>CAPITALIZED INTEREST-DOGWOOD</v>
          </cell>
        </row>
        <row r="1658">
          <cell r="A1658" t="str">
            <v>195140</v>
          </cell>
          <cell r="B1658" t="str">
            <v>195140-*</v>
          </cell>
          <cell r="D1658">
            <v>190400</v>
          </cell>
          <cell r="G1658" t="str">
            <v>NON COM AGREE - LILBURN</v>
          </cell>
        </row>
        <row r="1659">
          <cell r="A1659" t="str">
            <v>196100</v>
          </cell>
          <cell r="B1659" t="str">
            <v>196100-*</v>
          </cell>
          <cell r="D1659">
            <v>190400</v>
          </cell>
          <cell r="G1659" t="str">
            <v>NON-COMPETE COVENANT</v>
          </cell>
        </row>
        <row r="1660">
          <cell r="A1660" t="str">
            <v>196110</v>
          </cell>
          <cell r="B1660" t="str">
            <v>196110-*</v>
          </cell>
          <cell r="D1660">
            <v>190400</v>
          </cell>
          <cell r="G1660" t="str">
            <v>NON-COMPETE COVENANT-CHATT</v>
          </cell>
        </row>
        <row r="1661">
          <cell r="A1661" t="str">
            <v>196120</v>
          </cell>
          <cell r="B1661" t="str">
            <v>196120-*</v>
          </cell>
          <cell r="D1661">
            <v>190400</v>
          </cell>
          <cell r="G1661" t="str">
            <v>NON-COMPETE COVENANT-BAGWELL</v>
          </cell>
        </row>
        <row r="1662">
          <cell r="A1662" t="str">
            <v>196130</v>
          </cell>
          <cell r="B1662" t="str">
            <v>196130-*</v>
          </cell>
          <cell r="D1662">
            <v>190400</v>
          </cell>
          <cell r="G1662" t="str">
            <v>NON-COMPETE COVENANT-TOOMSBORO</v>
          </cell>
        </row>
        <row r="1663">
          <cell r="A1663" t="str">
            <v>196140</v>
          </cell>
          <cell r="B1663" t="str">
            <v>196140-*</v>
          </cell>
          <cell r="D1663">
            <v>190400</v>
          </cell>
          <cell r="G1663" t="str">
            <v>NONCOMPETE COVENANT LIBURN</v>
          </cell>
        </row>
        <row r="1664">
          <cell r="A1664" t="str">
            <v>196300</v>
          </cell>
          <cell r="B1664" t="str">
            <v>196300-*</v>
          </cell>
          <cell r="D1664">
            <v>190450</v>
          </cell>
          <cell r="G1664" t="str">
            <v>ACCUM AMORT-NON COMP COVEN</v>
          </cell>
        </row>
        <row r="1665">
          <cell r="A1665" t="str">
            <v>196320</v>
          </cell>
          <cell r="B1665" t="str">
            <v>196320-*</v>
          </cell>
          <cell r="D1665">
            <v>190450</v>
          </cell>
          <cell r="G1665" t="str">
            <v>ACCUM-AMORT NNC - TOOMS</v>
          </cell>
        </row>
        <row r="1666">
          <cell r="A1666" t="str">
            <v>196900</v>
          </cell>
          <cell r="B1666" t="str">
            <v>196900-*</v>
          </cell>
          <cell r="D1666">
            <v>190450</v>
          </cell>
          <cell r="G1666" t="str">
            <v>ACCUM AMORT-NON COMPETE</v>
          </cell>
        </row>
        <row r="1667">
          <cell r="A1667" t="str">
            <v>196910</v>
          </cell>
          <cell r="B1667" t="str">
            <v>196910-*</v>
          </cell>
          <cell r="D1667">
            <v>190450</v>
          </cell>
          <cell r="G1667" t="str">
            <v>ACCUM AMORT-NON COMPETE-CHATT</v>
          </cell>
        </row>
        <row r="1668">
          <cell r="A1668" t="str">
            <v>196920</v>
          </cell>
          <cell r="B1668" t="str">
            <v>196920-*</v>
          </cell>
          <cell r="D1668">
            <v>190450</v>
          </cell>
          <cell r="G1668" t="str">
            <v>ACCUM AMORT-NON COMPETE-BAGW</v>
          </cell>
        </row>
        <row r="1669">
          <cell r="A1669" t="str">
            <v>196930</v>
          </cell>
          <cell r="B1669" t="str">
            <v>196930-*</v>
          </cell>
          <cell r="D1669">
            <v>190450</v>
          </cell>
          <cell r="G1669" t="str">
            <v>ACCUM AMORT-NON COMPETE-TOOMBS</v>
          </cell>
        </row>
        <row r="1670">
          <cell r="A1670" t="str">
            <v>196940</v>
          </cell>
          <cell r="B1670" t="str">
            <v>196940-*</v>
          </cell>
          <cell r="D1670">
            <v>190450</v>
          </cell>
          <cell r="G1670" t="str">
            <v>ACCUM-AMORT NNC - LILBURN</v>
          </cell>
        </row>
        <row r="1671">
          <cell r="A1671" t="str">
            <v>197100</v>
          </cell>
          <cell r="B1671" t="str">
            <v>197100-*</v>
          </cell>
          <cell r="D1671">
            <v>190800</v>
          </cell>
          <cell r="G1671" t="str">
            <v>LEASEHOLD  RIGHTS</v>
          </cell>
        </row>
        <row r="1672">
          <cell r="A1672" t="str">
            <v>197200</v>
          </cell>
          <cell r="B1672" t="str">
            <v>197200-*</v>
          </cell>
          <cell r="D1672">
            <v>190500</v>
          </cell>
          <cell r="G1672" t="str">
            <v>SOFTWARE LICENSES</v>
          </cell>
        </row>
        <row r="1673">
          <cell r="A1673" t="str">
            <v>197300</v>
          </cell>
          <cell r="B1673" t="str">
            <v>197300-*</v>
          </cell>
          <cell r="D1673">
            <v>190600</v>
          </cell>
          <cell r="G1673" t="str">
            <v>CITRIX LICENSES</v>
          </cell>
        </row>
        <row r="1674">
          <cell r="A1674" t="str">
            <v>197500</v>
          </cell>
          <cell r="B1674" t="str">
            <v>197500-*</v>
          </cell>
          <cell r="D1674">
            <v>190900</v>
          </cell>
          <cell r="G1674" t="str">
            <v>DEFERRED RENT</v>
          </cell>
        </row>
        <row r="1675">
          <cell r="A1675" t="str">
            <v>198100</v>
          </cell>
          <cell r="B1675" t="str">
            <v>198100-*</v>
          </cell>
          <cell r="D1675">
            <v>190700</v>
          </cell>
          <cell r="G1675" t="str">
            <v>ORGANIZATIONAL COSTS</v>
          </cell>
        </row>
        <row r="1676">
          <cell r="A1676" t="str">
            <v>199000</v>
          </cell>
          <cell r="B1676" t="str">
            <v>199000-*</v>
          </cell>
          <cell r="D1676">
            <v>132000</v>
          </cell>
          <cell r="G1676" t="str">
            <v>INVESTMENTS</v>
          </cell>
        </row>
        <row r="1677">
          <cell r="A1677" t="str">
            <v>199000</v>
          </cell>
          <cell r="B1677" t="str">
            <v>199000-*</v>
          </cell>
          <cell r="D1677">
            <v>193000</v>
          </cell>
          <cell r="G1677" t="str">
            <v>INVESTMENTS</v>
          </cell>
        </row>
        <row r="1678">
          <cell r="A1678" t="str">
            <v>199010</v>
          </cell>
          <cell r="B1678" t="str">
            <v>199010-*</v>
          </cell>
          <cell r="D1678" t="str">
            <v>NO NEED TO ADD</v>
          </cell>
          <cell r="G1678" t="str">
            <v>ASSETS  HELD  BY  TRUSTEE</v>
          </cell>
        </row>
        <row r="1679">
          <cell r="A1679" t="str">
            <v>199020</v>
          </cell>
          <cell r="B1679" t="str">
            <v>199020-*</v>
          </cell>
          <cell r="D1679">
            <v>193000</v>
          </cell>
          <cell r="E1679" t="str">
            <v>MG002</v>
          </cell>
          <cell r="G1679" t="str">
            <v>INVESTMENT - PRUITT CORP</v>
          </cell>
        </row>
        <row r="1680">
          <cell r="A1680" t="str">
            <v>199030</v>
          </cell>
          <cell r="B1680" t="str">
            <v>199030-*</v>
          </cell>
          <cell r="D1680">
            <v>193000</v>
          </cell>
          <cell r="E1680" t="str">
            <v>PP003</v>
          </cell>
          <cell r="G1680" t="str">
            <v>INVESTMENT - PRUITT PROP</v>
          </cell>
        </row>
        <row r="1681">
          <cell r="A1681" t="str">
            <v>199040</v>
          </cell>
          <cell r="B1681" t="str">
            <v>199040-*</v>
          </cell>
          <cell r="D1681">
            <v>193000</v>
          </cell>
          <cell r="E1681" t="str">
            <v>PH004</v>
          </cell>
          <cell r="G1681" t="str">
            <v>INVESTMENT - UPS TOCCOA</v>
          </cell>
        </row>
        <row r="1682">
          <cell r="A1682" t="str">
            <v>199050</v>
          </cell>
          <cell r="B1682" t="str">
            <v>199050-*</v>
          </cell>
          <cell r="D1682">
            <v>193000</v>
          </cell>
          <cell r="E1682" t="str">
            <v>SN005</v>
          </cell>
          <cell r="G1682" t="str">
            <v>INVESTMENT - AUGUSTA HILLS</v>
          </cell>
        </row>
        <row r="1683">
          <cell r="A1683" t="str">
            <v>199060</v>
          </cell>
          <cell r="B1683" t="str">
            <v>199060-*</v>
          </cell>
          <cell r="D1683">
            <v>193000</v>
          </cell>
          <cell r="E1683" t="str">
            <v>SN006</v>
          </cell>
          <cell r="G1683" t="str">
            <v>INVESTMENT - ATHENS HERITAGE</v>
          </cell>
        </row>
        <row r="1684">
          <cell r="A1684" t="str">
            <v>199070</v>
          </cell>
          <cell r="B1684" t="str">
            <v>199070-*</v>
          </cell>
          <cell r="D1684">
            <v>193000</v>
          </cell>
          <cell r="E1684" t="str">
            <v>MS007</v>
          </cell>
          <cell r="G1684" t="str">
            <v>INVESTMENT - BAGWELL</v>
          </cell>
        </row>
        <row r="1685">
          <cell r="A1685" t="str">
            <v>199090</v>
          </cell>
          <cell r="B1685" t="str">
            <v>199090-*</v>
          </cell>
          <cell r="D1685">
            <v>193000</v>
          </cell>
          <cell r="E1685" t="str">
            <v>HS009</v>
          </cell>
          <cell r="G1685" t="str">
            <v>INVESTMENT - CLINTON COVE</v>
          </cell>
        </row>
        <row r="1686">
          <cell r="A1686" t="str">
            <v>199100</v>
          </cell>
          <cell r="B1686" t="str">
            <v>199100-*</v>
          </cell>
          <cell r="D1686">
            <v>193000</v>
          </cell>
          <cell r="E1686" t="str">
            <v>SN010</v>
          </cell>
          <cell r="G1686" t="str">
            <v>INVESTMENT - HGW-FORSYTH</v>
          </cell>
        </row>
        <row r="1687">
          <cell r="A1687" t="str">
            <v>199110</v>
          </cell>
          <cell r="B1687" t="str">
            <v>199110-*</v>
          </cell>
          <cell r="D1687">
            <v>193000</v>
          </cell>
          <cell r="E1687" t="str">
            <v>SN011</v>
          </cell>
          <cell r="G1687" t="str">
            <v>INVESTMENT - AUSTELL</v>
          </cell>
        </row>
        <row r="1688">
          <cell r="A1688" t="str">
            <v>199112</v>
          </cell>
          <cell r="B1688" t="str">
            <v>199112-*</v>
          </cell>
          <cell r="D1688">
            <v>193000</v>
          </cell>
          <cell r="E1688" t="str">
            <v>PP112</v>
          </cell>
          <cell r="G1688" t="str">
            <v>INVESTMENT - AUSTELL PROPERTIES</v>
          </cell>
        </row>
        <row r="1689">
          <cell r="A1689" t="str">
            <v>199113</v>
          </cell>
          <cell r="B1689" t="str">
            <v>199113-*</v>
          </cell>
          <cell r="D1689">
            <v>193000</v>
          </cell>
          <cell r="E1689" t="str">
            <v>PP113</v>
          </cell>
          <cell r="G1689" t="str">
            <v>INVESTMENT - SHEPHERD HILLS PROPERTIES</v>
          </cell>
        </row>
        <row r="1690">
          <cell r="A1690" t="str">
            <v>199114</v>
          </cell>
          <cell r="B1690" t="str">
            <v>199114-*</v>
          </cell>
          <cell r="D1690">
            <v>193000</v>
          </cell>
          <cell r="E1690" t="str">
            <v>PP114</v>
          </cell>
          <cell r="G1690" t="str">
            <v>INVESTMENT - LAKESHORE PROPERTIES</v>
          </cell>
        </row>
        <row r="1691">
          <cell r="A1691" t="str">
            <v>199115</v>
          </cell>
          <cell r="B1691" t="str">
            <v>199115-*</v>
          </cell>
          <cell r="D1691">
            <v>193000</v>
          </cell>
          <cell r="E1691" t="str">
            <v>PP115</v>
          </cell>
          <cell r="G1691" t="str">
            <v>INVESTMENT - OLD CAPITOL PROPERTIES</v>
          </cell>
        </row>
        <row r="1692">
          <cell r="A1692" t="str">
            <v>199116</v>
          </cell>
          <cell r="B1692" t="str">
            <v>199116-*</v>
          </cell>
          <cell r="D1692">
            <v>193000</v>
          </cell>
          <cell r="E1692" t="str">
            <v>PP116</v>
          </cell>
          <cell r="G1692" t="str">
            <v>INVESTMENT - H PARK PROPERTIES</v>
          </cell>
        </row>
        <row r="1693">
          <cell r="A1693" t="str">
            <v>199117</v>
          </cell>
          <cell r="B1693" t="str">
            <v>199117-*</v>
          </cell>
          <cell r="D1693">
            <v>193000</v>
          </cell>
          <cell r="E1693" t="str">
            <v>PP117</v>
          </cell>
          <cell r="G1693" t="str">
            <v>INVESTMENT - H PROP OF AUGUSTA</v>
          </cell>
        </row>
        <row r="1694">
          <cell r="A1694" t="str">
            <v>199118</v>
          </cell>
          <cell r="B1694" t="str">
            <v>199118-*</v>
          </cell>
          <cell r="D1694">
            <v>193000</v>
          </cell>
          <cell r="E1694" t="str">
            <v>PP118</v>
          </cell>
          <cell r="G1694" t="str">
            <v>INVESTMENT - LAFAYETTE PROP</v>
          </cell>
        </row>
        <row r="1695">
          <cell r="A1695" t="str">
            <v>199119</v>
          </cell>
          <cell r="B1695" t="str">
            <v>199119-*</v>
          </cell>
          <cell r="D1695">
            <v>193000</v>
          </cell>
          <cell r="E1695" t="str">
            <v>PP119</v>
          </cell>
          <cell r="G1695" t="str">
            <v>INVESTMENT - H PROP AT TOWN</v>
          </cell>
        </row>
        <row r="1696">
          <cell r="A1696" t="str">
            <v>199120</v>
          </cell>
          <cell r="B1696" t="str">
            <v>199120-*</v>
          </cell>
          <cell r="D1696">
            <v>193000</v>
          </cell>
          <cell r="E1696" t="str">
            <v>SN012</v>
          </cell>
          <cell r="G1696" t="str">
            <v>INVESTMENT - FT OGLE</v>
          </cell>
        </row>
        <row r="1697">
          <cell r="A1697" t="str">
            <v>199121</v>
          </cell>
          <cell r="B1697" t="str">
            <v>199121-*</v>
          </cell>
          <cell r="D1697">
            <v>193000</v>
          </cell>
          <cell r="E1697" t="str">
            <v>PP121</v>
          </cell>
          <cell r="G1697" t="str">
            <v>INVESTMENT - DILLON PROP</v>
          </cell>
        </row>
        <row r="1698">
          <cell r="A1698" t="str">
            <v>199122</v>
          </cell>
          <cell r="B1698" t="str">
            <v>199122-*</v>
          </cell>
          <cell r="D1698">
            <v>193000</v>
          </cell>
          <cell r="E1698" t="str">
            <v>PP122</v>
          </cell>
          <cell r="G1698" t="str">
            <v>INVESTMENT - ROCK HILL PROP</v>
          </cell>
        </row>
        <row r="1699">
          <cell r="A1699" t="str">
            <v>199123</v>
          </cell>
          <cell r="B1699" t="str">
            <v>199123-*</v>
          </cell>
          <cell r="D1699">
            <v>193000</v>
          </cell>
          <cell r="E1699" t="str">
            <v>PP123</v>
          </cell>
          <cell r="G1699" t="str">
            <v>INVESTMENT - H PROP SANTA ROSA</v>
          </cell>
        </row>
        <row r="1700">
          <cell r="A1700" t="str">
            <v>199124</v>
          </cell>
          <cell r="B1700" t="str">
            <v>199124-*</v>
          </cell>
          <cell r="D1700">
            <v>193000</v>
          </cell>
          <cell r="E1700" t="str">
            <v>PP124</v>
          </cell>
          <cell r="G1700" t="str">
            <v>INVESTMENT - CRESTWOOD HC PROP</v>
          </cell>
        </row>
        <row r="1701">
          <cell r="A1701" t="str">
            <v>199125</v>
          </cell>
          <cell r="B1701" t="str">
            <v>199125-*</v>
          </cell>
          <cell r="D1701">
            <v>193000</v>
          </cell>
          <cell r="E1701" t="str">
            <v>PP125</v>
          </cell>
          <cell r="G1701" t="str">
            <v>INVESTMENT - FARMVILLE HC PROP</v>
          </cell>
        </row>
        <row r="1702">
          <cell r="A1702" t="str">
            <v>199126</v>
          </cell>
          <cell r="B1702" t="str">
            <v>199126-*</v>
          </cell>
          <cell r="D1702">
            <v>193000</v>
          </cell>
          <cell r="E1702" t="str">
            <v>PP126</v>
          </cell>
          <cell r="G1702" t="str">
            <v>INVESTMENT - HERITAGE HS HC PROP</v>
          </cell>
        </row>
        <row r="1703">
          <cell r="A1703" t="str">
            <v>199127</v>
          </cell>
          <cell r="B1703" t="str">
            <v>199127-*</v>
          </cell>
          <cell r="D1703">
            <v>193000</v>
          </cell>
          <cell r="E1703" t="str">
            <v>PP127</v>
          </cell>
          <cell r="G1703" t="str">
            <v>INVESTMENT - HILLTOP HC PROP</v>
          </cell>
        </row>
        <row r="1704">
          <cell r="A1704" t="str">
            <v>199128</v>
          </cell>
          <cell r="B1704" t="str">
            <v>199128-*</v>
          </cell>
          <cell r="D1704">
            <v>193000</v>
          </cell>
          <cell r="E1704" t="str">
            <v>PP128</v>
          </cell>
          <cell r="G1704" t="str">
            <v>INVESTMENT - IVY HILL PROP</v>
          </cell>
        </row>
        <row r="1705">
          <cell r="A1705" t="str">
            <v>199129</v>
          </cell>
          <cell r="B1705" t="str">
            <v>199129-*</v>
          </cell>
          <cell r="D1705">
            <v>193000</v>
          </cell>
          <cell r="E1705" t="str">
            <v>PP129</v>
          </cell>
          <cell r="G1705" t="str">
            <v>INVESTMENT - LAKEHAVEN PROP</v>
          </cell>
        </row>
        <row r="1706">
          <cell r="A1706" t="str">
            <v>199130</v>
          </cell>
          <cell r="B1706" t="str">
            <v>199130-*</v>
          </cell>
          <cell r="D1706">
            <v>193000</v>
          </cell>
          <cell r="E1706" t="str">
            <v>SN013</v>
          </cell>
          <cell r="G1706" t="str">
            <v>INVESTMENT - BLUE RIDGE</v>
          </cell>
        </row>
        <row r="1707">
          <cell r="A1707" t="str">
            <v>199131</v>
          </cell>
          <cell r="B1707" t="str">
            <v>199131-*</v>
          </cell>
          <cell r="D1707">
            <v>193000</v>
          </cell>
          <cell r="E1707" t="str">
            <v>PP131</v>
          </cell>
          <cell r="G1707" t="str">
            <v>INVESTMENT - NEW BERN PROP</v>
          </cell>
        </row>
        <row r="1708">
          <cell r="A1708" t="str">
            <v>199132</v>
          </cell>
          <cell r="B1708" t="str">
            <v>199132-*</v>
          </cell>
          <cell r="D1708">
            <v>193000</v>
          </cell>
          <cell r="E1708" t="str">
            <v>PP132</v>
          </cell>
          <cell r="G1708" t="str">
            <v>INVESTMENT - FORSYTH HC PROP</v>
          </cell>
        </row>
        <row r="1709">
          <cell r="A1709" t="str">
            <v>199133</v>
          </cell>
          <cell r="B1709" t="str">
            <v>199133-*</v>
          </cell>
          <cell r="D1709">
            <v>193000</v>
          </cell>
          <cell r="E1709" t="str">
            <v>PP133</v>
          </cell>
          <cell r="G1709" t="str">
            <v>INVESTMENT - HOLLY HILL PROP</v>
          </cell>
        </row>
        <row r="1710">
          <cell r="A1710" t="str">
            <v>199134</v>
          </cell>
          <cell r="B1710" t="str">
            <v>199134-*</v>
          </cell>
          <cell r="D1710">
            <v>193000</v>
          </cell>
          <cell r="E1710" t="str">
            <v>PP134</v>
          </cell>
          <cell r="G1710" t="str">
            <v>INVESTMENT - OAKWOOD HC PROP</v>
          </cell>
        </row>
        <row r="1711">
          <cell r="A1711" t="str">
            <v>199135</v>
          </cell>
          <cell r="B1711" t="str">
            <v>199135-*</v>
          </cell>
          <cell r="D1711">
            <v>193000</v>
          </cell>
          <cell r="E1711" t="str">
            <v>PP135</v>
          </cell>
          <cell r="G1711" t="str">
            <v>INVESTMENT - RIDGEWAY HC PROP</v>
          </cell>
        </row>
        <row r="1712">
          <cell r="A1712" t="str">
            <v>199136</v>
          </cell>
          <cell r="B1712" t="str">
            <v>199136-*</v>
          </cell>
          <cell r="D1712">
            <v>193000</v>
          </cell>
          <cell r="E1712" t="str">
            <v>MG136</v>
          </cell>
          <cell r="G1712" t="str">
            <v>INVESTMENT - UHS OF GEORGIA</v>
          </cell>
        </row>
        <row r="1713">
          <cell r="A1713" t="str">
            <v>199137</v>
          </cell>
          <cell r="B1713" t="str">
            <v>199137-*</v>
          </cell>
          <cell r="D1713">
            <v>193000</v>
          </cell>
          <cell r="E1713" t="str">
            <v>MG137</v>
          </cell>
          <cell r="G1713" t="str">
            <v>INVESTMENT - UHS NORTH CAROLINA</v>
          </cell>
        </row>
        <row r="1714">
          <cell r="A1714" t="str">
            <v>199138</v>
          </cell>
          <cell r="B1714" t="str">
            <v>199138-*</v>
          </cell>
          <cell r="D1714">
            <v>193000</v>
          </cell>
          <cell r="E1714" t="str">
            <v>MG138</v>
          </cell>
          <cell r="G1714" t="str">
            <v>INVESTMENT - UHS SOUTH CAROLINA</v>
          </cell>
        </row>
        <row r="1715">
          <cell r="A1715" t="str">
            <v>199139</v>
          </cell>
          <cell r="B1715" t="str">
            <v>199139-*</v>
          </cell>
          <cell r="D1715">
            <v>193000</v>
          </cell>
          <cell r="E1715" t="str">
            <v>PP139</v>
          </cell>
          <cell r="G1715" t="str">
            <v>INVESTMENT - FORT O HC PROP</v>
          </cell>
        </row>
        <row r="1716">
          <cell r="A1716" t="str">
            <v>199141</v>
          </cell>
          <cell r="B1716" t="str">
            <v>199141-*</v>
          </cell>
          <cell r="D1716">
            <v>193000</v>
          </cell>
          <cell r="E1716" t="str">
            <v>PP141</v>
          </cell>
          <cell r="G1716" t="str">
            <v>INVESTMENT - TOOMSBORO HC PROP</v>
          </cell>
        </row>
        <row r="1717">
          <cell r="A1717" t="str">
            <v>199142</v>
          </cell>
          <cell r="B1717" t="str">
            <v>199142-*</v>
          </cell>
          <cell r="D1717">
            <v>193000</v>
          </cell>
          <cell r="E1717" t="str">
            <v>PP142</v>
          </cell>
          <cell r="G1717" t="str">
            <v>INVESTMENT - TOCCOA HC PROP</v>
          </cell>
        </row>
        <row r="1718">
          <cell r="A1718" t="str">
            <v>199143</v>
          </cell>
          <cell r="B1718" t="str">
            <v>199143-*</v>
          </cell>
          <cell r="D1718">
            <v>193000</v>
          </cell>
          <cell r="E1718" t="str">
            <v>PP143</v>
          </cell>
          <cell r="G1718" t="str">
            <v>INVESTMENT - DOGWOOD HC PROP</v>
          </cell>
        </row>
        <row r="1719">
          <cell r="A1719" t="str">
            <v>199144</v>
          </cell>
          <cell r="B1719" t="str">
            <v>199144-*</v>
          </cell>
          <cell r="D1719">
            <v>193000</v>
          </cell>
          <cell r="E1719" t="str">
            <v>PP144</v>
          </cell>
          <cell r="G1719" t="str">
            <v>INVESTMENT - ASHBURN HC PROP</v>
          </cell>
        </row>
        <row r="1720">
          <cell r="A1720" t="str">
            <v>199145</v>
          </cell>
          <cell r="B1720" t="str">
            <v>199145-*</v>
          </cell>
          <cell r="D1720">
            <v>193000</v>
          </cell>
          <cell r="E1720" t="str">
            <v>PP145</v>
          </cell>
          <cell r="G1720" t="str">
            <v>INVESTMENT - NORTH MACON PROP</v>
          </cell>
        </row>
        <row r="1721">
          <cell r="A1721" t="str">
            <v>199146</v>
          </cell>
          <cell r="B1721" t="str">
            <v>199146-*</v>
          </cell>
          <cell r="D1721">
            <v>193000</v>
          </cell>
          <cell r="E1721" t="str">
            <v>PP146</v>
          </cell>
          <cell r="G1721" t="str">
            <v>INVESTMENT - PEAKE HC PROP</v>
          </cell>
        </row>
        <row r="1722">
          <cell r="A1722" t="str">
            <v>199147</v>
          </cell>
          <cell r="B1722" t="str">
            <v>199147-*</v>
          </cell>
          <cell r="D1722">
            <v>193000</v>
          </cell>
          <cell r="E1722" t="str">
            <v>PP147</v>
          </cell>
          <cell r="G1722" t="str">
            <v>INVESTMENT - PARKWOOD HC PROP</v>
          </cell>
        </row>
        <row r="1723">
          <cell r="A1723" t="str">
            <v>199148</v>
          </cell>
          <cell r="B1723" t="str">
            <v>199148-*</v>
          </cell>
          <cell r="D1723">
            <v>193000</v>
          </cell>
          <cell r="E1723" t="str">
            <v>PP148</v>
          </cell>
          <cell r="G1723" t="str">
            <v>INVESTMENT - SCENIC VIEW HC PROP</v>
          </cell>
        </row>
        <row r="1724">
          <cell r="A1724" t="str">
            <v>199149</v>
          </cell>
          <cell r="B1724" t="str">
            <v>199149-*</v>
          </cell>
          <cell r="D1724">
            <v>193000</v>
          </cell>
          <cell r="E1724" t="str">
            <v>PP149</v>
          </cell>
          <cell r="G1724" t="str">
            <v>INVESTMENT - CHENOCETAH PROP</v>
          </cell>
        </row>
        <row r="1725">
          <cell r="A1725" t="str">
            <v>199150</v>
          </cell>
          <cell r="B1725" t="str">
            <v>199150-*</v>
          </cell>
          <cell r="D1725">
            <v>193000</v>
          </cell>
          <cell r="E1725" t="str">
            <v>SN015</v>
          </cell>
          <cell r="G1725" t="str">
            <v>INVESTMENT - OLD CAPITOL HCARE</v>
          </cell>
        </row>
        <row r="1726">
          <cell r="A1726" t="str">
            <v>199151</v>
          </cell>
          <cell r="B1726" t="str">
            <v>199151-*</v>
          </cell>
          <cell r="D1726">
            <v>193000</v>
          </cell>
          <cell r="E1726" t="str">
            <v>PP151</v>
          </cell>
          <cell r="G1726" t="str">
            <v>INVESTMENT - BLUE RIDGE HC PROP</v>
          </cell>
        </row>
        <row r="1727">
          <cell r="A1727" t="str">
            <v>199152</v>
          </cell>
          <cell r="B1727" t="str">
            <v>199152-*</v>
          </cell>
          <cell r="D1727">
            <v>193000</v>
          </cell>
          <cell r="E1727" t="str">
            <v/>
          </cell>
          <cell r="G1727" t="str">
            <v>INVESTMENT - DAWSON HEALTHCARE</v>
          </cell>
        </row>
        <row r="1728">
          <cell r="A1728" t="str">
            <v>199153</v>
          </cell>
          <cell r="B1728" t="str">
            <v>199153-*</v>
          </cell>
          <cell r="D1728">
            <v>193000</v>
          </cell>
          <cell r="E1728" t="str">
            <v>PP153</v>
          </cell>
          <cell r="G1728" t="str">
            <v>INVESTMENT - DAWSON HC PROPERTIES</v>
          </cell>
        </row>
        <row r="1729">
          <cell r="A1729" t="str">
            <v>199154</v>
          </cell>
          <cell r="B1729" t="str">
            <v>199154-*</v>
          </cell>
          <cell r="D1729">
            <v>193000</v>
          </cell>
          <cell r="E1729" t="str">
            <v>CL154</v>
          </cell>
          <cell r="G1729" t="str">
            <v>INVESTMENT - HERITAGE OF RALEIGH</v>
          </cell>
        </row>
        <row r="1730">
          <cell r="A1730" t="str">
            <v>199155</v>
          </cell>
          <cell r="B1730" t="str">
            <v>199155-*</v>
          </cell>
          <cell r="D1730">
            <v>193000</v>
          </cell>
          <cell r="E1730" t="str">
            <v>PP155</v>
          </cell>
          <cell r="G1730" t="str">
            <v>INVESTMENT - H. PROP OF RALEIGH</v>
          </cell>
        </row>
        <row r="1731">
          <cell r="A1731" t="str">
            <v>199156</v>
          </cell>
          <cell r="B1731" t="str">
            <v>199156-*</v>
          </cell>
          <cell r="D1731">
            <v>193000</v>
          </cell>
          <cell r="E1731" t="str">
            <v/>
          </cell>
          <cell r="G1731" t="str">
            <v>INVESTMENT - HERITAGE OF UNION</v>
          </cell>
        </row>
        <row r="1732">
          <cell r="A1732" t="str">
            <v>199157</v>
          </cell>
          <cell r="B1732" t="str">
            <v>199157-*</v>
          </cell>
          <cell r="D1732">
            <v>193000</v>
          </cell>
          <cell r="E1732" t="str">
            <v/>
          </cell>
          <cell r="G1732" t="str">
            <v>INVESTMENT - H. PROP OF UNION</v>
          </cell>
        </row>
        <row r="1733">
          <cell r="A1733" t="str">
            <v>199158</v>
          </cell>
          <cell r="B1733" t="str">
            <v>199158-*</v>
          </cell>
          <cell r="D1733">
            <v>193000</v>
          </cell>
          <cell r="E1733" t="str">
            <v/>
          </cell>
          <cell r="G1733" t="str">
            <v>INVESTMENT - PRIVA-TRENDS OF NC</v>
          </cell>
        </row>
        <row r="1734">
          <cell r="A1734" t="str">
            <v>199159</v>
          </cell>
          <cell r="B1734" t="str">
            <v>199159-*</v>
          </cell>
          <cell r="D1734">
            <v>193000</v>
          </cell>
          <cell r="E1734" t="str">
            <v>CL159</v>
          </cell>
          <cell r="G1734" t="str">
            <v>INVESTMENT - UPS NORTH CAROLINA</v>
          </cell>
        </row>
        <row r="1735">
          <cell r="A1735" t="str">
            <v>199160</v>
          </cell>
          <cell r="B1735" t="str">
            <v>199160-*</v>
          </cell>
          <cell r="D1735">
            <v>193000</v>
          </cell>
          <cell r="E1735" t="str">
            <v>SN016</v>
          </cell>
          <cell r="G1735" t="str">
            <v>INVESTMENT - HILLTOP</v>
          </cell>
        </row>
        <row r="1736">
          <cell r="A1736" t="str">
            <v>199161</v>
          </cell>
          <cell r="B1736" t="str">
            <v>199161-*</v>
          </cell>
          <cell r="D1736">
            <v>193000</v>
          </cell>
          <cell r="E1736" t="str">
            <v/>
          </cell>
          <cell r="G1736" t="str">
            <v>INVESTMENT - WAKE HEALTHCARE</v>
          </cell>
        </row>
        <row r="1737">
          <cell r="A1737" t="str">
            <v>199162</v>
          </cell>
          <cell r="B1737" t="str">
            <v>199162-*</v>
          </cell>
          <cell r="D1737">
            <v>193000</v>
          </cell>
          <cell r="E1737" t="str">
            <v>PP162</v>
          </cell>
          <cell r="G1737" t="str">
            <v>INVESTMENT - ASHTON WOODS PROPERTIES</v>
          </cell>
        </row>
        <row r="1738">
          <cell r="A1738" t="str">
            <v>199164</v>
          </cell>
          <cell r="B1738" t="str">
            <v>199164-*</v>
          </cell>
          <cell r="D1738">
            <v>193000</v>
          </cell>
          <cell r="E1738" t="str">
            <v>MG164</v>
          </cell>
          <cell r="G1738" t="str">
            <v>INVESTMENT - UHS-FLORIDA</v>
          </cell>
        </row>
        <row r="1739">
          <cell r="A1739" t="str">
            <v>199165</v>
          </cell>
          <cell r="B1739" t="str">
            <v>199165-*</v>
          </cell>
          <cell r="D1739">
            <v>193000</v>
          </cell>
          <cell r="E1739" t="str">
            <v>CL165</v>
          </cell>
          <cell r="G1739" t="str">
            <v>INVESTMENT - UNITED MEDICAL</v>
          </cell>
        </row>
        <row r="1740">
          <cell r="A1740" t="str">
            <v>199167</v>
          </cell>
          <cell r="B1740" t="str">
            <v>199167-*</v>
          </cell>
          <cell r="D1740">
            <v>193000</v>
          </cell>
          <cell r="E1740" t="str">
            <v>PP167</v>
          </cell>
          <cell r="G1740" t="str">
            <v>INVESTMENT - ATHENS HC PROPERTIES</v>
          </cell>
        </row>
        <row r="1741">
          <cell r="A1741" t="str">
            <v>199168</v>
          </cell>
          <cell r="B1741" t="str">
            <v>199168-*</v>
          </cell>
          <cell r="D1741">
            <v>193000</v>
          </cell>
          <cell r="E1741" t="str">
            <v>PP168</v>
          </cell>
          <cell r="G1741" t="str">
            <v>INVESTMENT - HIGH POINT PROPERTIES</v>
          </cell>
        </row>
        <row r="1742">
          <cell r="A1742" t="str">
            <v>199169</v>
          </cell>
          <cell r="B1742" t="str">
            <v>199169-*</v>
          </cell>
          <cell r="D1742">
            <v>193000</v>
          </cell>
          <cell r="E1742" t="str">
            <v>PP169</v>
          </cell>
          <cell r="G1742" t="str">
            <v>INVESTMENT - SWAINSBORO PROPERTIES</v>
          </cell>
        </row>
        <row r="1743">
          <cell r="A1743" t="str">
            <v>199170</v>
          </cell>
          <cell r="B1743" t="str">
            <v>199170-*</v>
          </cell>
          <cell r="D1743">
            <v>193000</v>
          </cell>
          <cell r="E1743" t="str">
            <v>SN017</v>
          </cell>
          <cell r="G1743" t="str">
            <v>INVESTMENT - WALTERBORO</v>
          </cell>
        </row>
        <row r="1744">
          <cell r="A1744" t="str">
            <v>199190</v>
          </cell>
          <cell r="B1744" t="str">
            <v>199190-*</v>
          </cell>
          <cell r="D1744">
            <v>193000</v>
          </cell>
          <cell r="E1744" t="str">
            <v>SN019</v>
          </cell>
          <cell r="G1744" t="str">
            <v>INVESTMENT - PRIVA-TRENDS</v>
          </cell>
        </row>
        <row r="1745">
          <cell r="A1745" t="str">
            <v>199200</v>
          </cell>
          <cell r="B1745" t="str">
            <v>199200-*</v>
          </cell>
          <cell r="D1745">
            <v>193000</v>
          </cell>
          <cell r="E1745" t="str">
            <v>SN020</v>
          </cell>
          <cell r="G1745" t="str">
            <v>INVESTMENT - LOWNDES CO.</v>
          </cell>
        </row>
        <row r="1746">
          <cell r="A1746" t="str">
            <v>199210</v>
          </cell>
          <cell r="B1746" t="str">
            <v>199210-*</v>
          </cell>
          <cell r="D1746">
            <v>193000</v>
          </cell>
          <cell r="E1746" t="str">
            <v>SN021</v>
          </cell>
          <cell r="G1746" t="str">
            <v>INVESTMENT - NORTH MACON</v>
          </cell>
        </row>
        <row r="1747">
          <cell r="A1747" t="str">
            <v>199220</v>
          </cell>
          <cell r="B1747" t="str">
            <v>199220-*</v>
          </cell>
          <cell r="D1747">
            <v>193000</v>
          </cell>
          <cell r="E1747" t="str">
            <v>SN022</v>
          </cell>
          <cell r="G1747" t="str">
            <v>INVESTMENT - SCENIC VIEW</v>
          </cell>
        </row>
        <row r="1748">
          <cell r="A1748" t="str">
            <v>199230</v>
          </cell>
          <cell r="B1748" t="str">
            <v>199230-*</v>
          </cell>
          <cell r="D1748">
            <v>193000</v>
          </cell>
          <cell r="E1748" t="str">
            <v>SN023</v>
          </cell>
          <cell r="G1748" t="str">
            <v>INVESTMENT - ALVISTA</v>
          </cell>
        </row>
        <row r="1749">
          <cell r="A1749" t="str">
            <v>199234</v>
          </cell>
          <cell r="B1749" t="str">
            <v>199234-*</v>
          </cell>
          <cell r="D1749">
            <v>193000</v>
          </cell>
          <cell r="E1749" t="str">
            <v>PP234</v>
          </cell>
          <cell r="G1749" t="str">
            <v>INVESTMENT - TALLULAH MTN</v>
          </cell>
        </row>
        <row r="1750">
          <cell r="A1750" t="str">
            <v>199240</v>
          </cell>
          <cell r="B1750" t="str">
            <v>199240-*</v>
          </cell>
          <cell r="D1750">
            <v>193000</v>
          </cell>
          <cell r="E1750" t="str">
            <v>SN024</v>
          </cell>
          <cell r="G1750" t="str">
            <v>INVESTMENT - SHEPERD HILLS</v>
          </cell>
        </row>
        <row r="1751">
          <cell r="A1751" t="str">
            <v>199250</v>
          </cell>
          <cell r="B1751" t="str">
            <v>199250-*</v>
          </cell>
          <cell r="D1751">
            <v>193000</v>
          </cell>
          <cell r="E1751" t="str">
            <v>SN025</v>
          </cell>
          <cell r="G1751" t="str">
            <v>INVESTMENT - SPALDING</v>
          </cell>
        </row>
        <row r="1752">
          <cell r="A1752" t="str">
            <v>199260</v>
          </cell>
          <cell r="B1752" t="str">
            <v>199260-*</v>
          </cell>
          <cell r="D1752">
            <v>193000</v>
          </cell>
          <cell r="E1752" t="str">
            <v>SN026</v>
          </cell>
          <cell r="G1752" t="str">
            <v>INVESTMENT - SPRING VALLEY</v>
          </cell>
        </row>
        <row r="1753">
          <cell r="A1753" t="str">
            <v>199266</v>
          </cell>
          <cell r="B1753" t="str">
            <v>199266-*</v>
          </cell>
          <cell r="D1753">
            <v>193000</v>
          </cell>
          <cell r="E1753" t="str">
            <v>PP266</v>
          </cell>
          <cell r="G1753" t="str">
            <v>INVESTMENT - PHARM PROP OF TOCCOA</v>
          </cell>
        </row>
        <row r="1754">
          <cell r="A1754" t="str">
            <v>199267</v>
          </cell>
          <cell r="B1754" t="str">
            <v>199267-*</v>
          </cell>
          <cell r="D1754">
            <v>193000</v>
          </cell>
          <cell r="E1754" t="str">
            <v>PP267</v>
          </cell>
          <cell r="G1754" t="str">
            <v>INVESTMENT - PHARM PROP OF VALDOSTA</v>
          </cell>
        </row>
        <row r="1755">
          <cell r="A1755" t="str">
            <v>199268</v>
          </cell>
          <cell r="B1755" t="str">
            <v>199268-*</v>
          </cell>
          <cell r="D1755">
            <v>193000</v>
          </cell>
          <cell r="E1755" t="str">
            <v>PP268</v>
          </cell>
          <cell r="G1755" t="str">
            <v>INVESTMENT - WILKES PROPERTIES</v>
          </cell>
        </row>
        <row r="1756">
          <cell r="A1756" t="str">
            <v>199270</v>
          </cell>
          <cell r="B1756" t="str">
            <v>199270-*</v>
          </cell>
          <cell r="D1756">
            <v>193000</v>
          </cell>
          <cell r="E1756" t="str">
            <v>SN027</v>
          </cell>
          <cell r="G1756" t="str">
            <v>INVESTMENT - RIDGEWAY</v>
          </cell>
        </row>
        <row r="1757">
          <cell r="A1757" t="str">
            <v>199280</v>
          </cell>
          <cell r="B1757" t="str">
            <v>199280-*</v>
          </cell>
          <cell r="D1757">
            <v>193000</v>
          </cell>
          <cell r="E1757" t="str">
            <v>SN028</v>
          </cell>
          <cell r="G1757" t="str">
            <v>INVESTMENT - TOCCOA</v>
          </cell>
        </row>
        <row r="1758">
          <cell r="A1758" t="str">
            <v>199283</v>
          </cell>
          <cell r="B1758" t="str">
            <v>199283-*</v>
          </cell>
          <cell r="D1758">
            <v>193000</v>
          </cell>
          <cell r="E1758" t="str">
            <v>PP283</v>
          </cell>
          <cell r="G1758" t="str">
            <v>INVESTMENT - OAK MTN PROP</v>
          </cell>
        </row>
        <row r="1759">
          <cell r="A1759" t="str">
            <v>199285</v>
          </cell>
          <cell r="B1759" t="str">
            <v>199285-*</v>
          </cell>
          <cell r="D1759">
            <v>193000</v>
          </cell>
          <cell r="E1759" t="str">
            <v>PP285</v>
          </cell>
          <cell r="G1759" t="str">
            <v>INVESTMENT - LILBURN PROPERTIES</v>
          </cell>
        </row>
        <row r="1760">
          <cell r="A1760" t="str">
            <v>199290</v>
          </cell>
          <cell r="B1760" t="str">
            <v>199290-*</v>
          </cell>
          <cell r="D1760">
            <v>193000</v>
          </cell>
          <cell r="E1760" t="str">
            <v>SN029</v>
          </cell>
          <cell r="G1760" t="str">
            <v>INVESTMENT - LAKESHORE</v>
          </cell>
        </row>
        <row r="1761">
          <cell r="A1761" t="str">
            <v>199300</v>
          </cell>
          <cell r="B1761" t="str">
            <v>199300-*</v>
          </cell>
          <cell r="D1761">
            <v>193000</v>
          </cell>
          <cell r="E1761" t="str">
            <v>SN030</v>
          </cell>
          <cell r="G1761" t="str">
            <v>INVESTMENT - TOOMSBORO</v>
          </cell>
        </row>
        <row r="1762">
          <cell r="A1762" t="str">
            <v>199320</v>
          </cell>
          <cell r="B1762" t="str">
            <v>199320-*</v>
          </cell>
          <cell r="D1762">
            <v>193000</v>
          </cell>
          <cell r="E1762" t="str">
            <v>SN032</v>
          </cell>
          <cell r="G1762" t="str">
            <v>INVESTMENT - CHENOCETAH</v>
          </cell>
        </row>
        <row r="1763">
          <cell r="A1763" t="str">
            <v>199330</v>
          </cell>
          <cell r="B1763" t="str">
            <v>199330-*</v>
          </cell>
          <cell r="D1763">
            <v>193000</v>
          </cell>
          <cell r="E1763" t="str">
            <v>PP033</v>
          </cell>
          <cell r="G1763" t="str">
            <v>INVESTMENT-HERITAGE NURSING</v>
          </cell>
        </row>
        <row r="1764">
          <cell r="A1764" t="str">
            <v>199340</v>
          </cell>
          <cell r="B1764" t="str">
            <v>199340-*</v>
          </cell>
          <cell r="D1764">
            <v>193000</v>
          </cell>
          <cell r="E1764" t="str">
            <v>SN034</v>
          </cell>
          <cell r="G1764" t="str">
            <v>INVESTMENT-TALLULAH PROPERTIES</v>
          </cell>
        </row>
        <row r="1765">
          <cell r="A1765" t="str">
            <v>199350</v>
          </cell>
          <cell r="B1765" t="str">
            <v>199350-*</v>
          </cell>
          <cell r="D1765">
            <v>193000</v>
          </cell>
          <cell r="E1765" t="str">
            <v>SN035</v>
          </cell>
          <cell r="G1765" t="str">
            <v>INVESTMENT - ASHBURN</v>
          </cell>
        </row>
        <row r="1766">
          <cell r="A1766" t="str">
            <v>199360</v>
          </cell>
          <cell r="B1766" t="str">
            <v>199360-*</v>
          </cell>
          <cell r="D1766">
            <v>193000</v>
          </cell>
          <cell r="E1766" t="str">
            <v>SN036</v>
          </cell>
          <cell r="G1766" t="str">
            <v>INVESTMENT - ELKIN</v>
          </cell>
        </row>
        <row r="1767">
          <cell r="A1767" t="str">
            <v>199370</v>
          </cell>
          <cell r="B1767" t="str">
            <v>199370-*</v>
          </cell>
          <cell r="D1767">
            <v>193000</v>
          </cell>
          <cell r="E1767" t="str">
            <v>SN037</v>
          </cell>
          <cell r="G1767" t="str">
            <v>INVESTMENT - UVS OF N CAROLINA</v>
          </cell>
        </row>
        <row r="1768">
          <cell r="A1768" t="str">
            <v>199380</v>
          </cell>
          <cell r="B1768" t="str">
            <v>199380-*</v>
          </cell>
          <cell r="D1768">
            <v>193000</v>
          </cell>
          <cell r="E1768" t="str">
            <v>SN038</v>
          </cell>
          <cell r="G1768" t="str">
            <v>INVESTMENT - DOGWOOD</v>
          </cell>
        </row>
        <row r="1769">
          <cell r="A1769" t="str">
            <v>199390</v>
          </cell>
          <cell r="B1769" t="str">
            <v>199390-*</v>
          </cell>
          <cell r="D1769">
            <v>193000</v>
          </cell>
          <cell r="E1769" t="str">
            <v>SN039</v>
          </cell>
          <cell r="G1769" t="str">
            <v>INVESTMENT - FARMVILLE</v>
          </cell>
        </row>
        <row r="1770">
          <cell r="A1770" t="str">
            <v>1993C2</v>
          </cell>
          <cell r="B1770" t="str">
            <v>1993C2-*</v>
          </cell>
          <cell r="D1770">
            <v>193000</v>
          </cell>
          <cell r="E1770" t="str">
            <v>HC3C2</v>
          </cell>
          <cell r="G1770" t="str">
            <v>INVESTMENT - UHC CUMMING</v>
          </cell>
        </row>
        <row r="1771">
          <cell r="A1771" t="str">
            <v>1993C3</v>
          </cell>
          <cell r="B1771" t="str">
            <v>1993C3-*</v>
          </cell>
          <cell r="D1771">
            <v>193000</v>
          </cell>
          <cell r="E1771" t="str">
            <v>SN3C3</v>
          </cell>
          <cell r="G1771" t="str">
            <v>INVESTMENT - CAROLINA H &amp; R</v>
          </cell>
        </row>
        <row r="1772">
          <cell r="A1772" t="str">
            <v>1993C4</v>
          </cell>
          <cell r="B1772" t="str">
            <v>1993C4-*</v>
          </cell>
          <cell r="D1772">
            <v>193000</v>
          </cell>
          <cell r="E1772" t="str">
            <v>MG3C4</v>
          </cell>
          <cell r="G1772" t="str">
            <v>INVESTMENT - UNITED COLLECT SVCS</v>
          </cell>
        </row>
        <row r="1773">
          <cell r="A1773" t="str">
            <v>1993C5</v>
          </cell>
          <cell r="B1773" t="str">
            <v>1993C5-*</v>
          </cell>
          <cell r="D1773">
            <v>193000</v>
          </cell>
          <cell r="E1773" t="str">
            <v>PP3C5</v>
          </cell>
          <cell r="G1773" t="str">
            <v>INVESTMENT - CAROLINA HC PROPS</v>
          </cell>
        </row>
        <row r="1774">
          <cell r="A1774" t="str">
            <v>1993C8</v>
          </cell>
          <cell r="B1774" t="str">
            <v>1993C8-*</v>
          </cell>
          <cell r="D1774">
            <v>193000</v>
          </cell>
          <cell r="E1774" t="str">
            <v>SN3C8</v>
          </cell>
          <cell r="G1774" t="str">
            <v>INVESTMENT - HIGH POINT HEALTHCARE</v>
          </cell>
        </row>
        <row r="1775">
          <cell r="A1775" t="str">
            <v>199400</v>
          </cell>
          <cell r="B1775" t="str">
            <v>199400-*</v>
          </cell>
          <cell r="D1775">
            <v>193000</v>
          </cell>
          <cell r="E1775" t="str">
            <v>MS040</v>
          </cell>
          <cell r="G1775" t="str">
            <v>INVESTMENT - UNITED NUTRITIONAL</v>
          </cell>
        </row>
        <row r="1776">
          <cell r="A1776" t="str">
            <v>199410</v>
          </cell>
          <cell r="B1776" t="str">
            <v>199410-*</v>
          </cell>
          <cell r="D1776">
            <v>193000</v>
          </cell>
          <cell r="E1776" t="str">
            <v>SN041</v>
          </cell>
          <cell r="G1776" t="str">
            <v>INVESTMENT - NEW BERN</v>
          </cell>
        </row>
        <row r="1777">
          <cell r="A1777" t="str">
            <v>199440</v>
          </cell>
          <cell r="B1777" t="str">
            <v>199440-*</v>
          </cell>
          <cell r="D1777">
            <v>193000</v>
          </cell>
          <cell r="E1777" t="str">
            <v>SN044</v>
          </cell>
          <cell r="G1777" t="str">
            <v>INVESTMENT - PEAKE</v>
          </cell>
        </row>
        <row r="1778">
          <cell r="A1778" t="str">
            <v>199450</v>
          </cell>
          <cell r="B1778" t="str">
            <v>199450-*</v>
          </cell>
          <cell r="D1778">
            <v>193000</v>
          </cell>
          <cell r="E1778" t="str">
            <v>SN045</v>
          </cell>
          <cell r="G1778" t="str">
            <v>INVESTMENT - SUNRISE</v>
          </cell>
        </row>
        <row r="1779">
          <cell r="A1779" t="str">
            <v>199470</v>
          </cell>
          <cell r="B1779" t="str">
            <v>199470-*</v>
          </cell>
          <cell r="D1779">
            <v>193000</v>
          </cell>
          <cell r="E1779" t="str">
            <v>SN047</v>
          </cell>
          <cell r="G1779" t="str">
            <v>INVESTMENT - LAFAYETTE</v>
          </cell>
        </row>
        <row r="1780">
          <cell r="A1780" t="str">
            <v>199480</v>
          </cell>
          <cell r="B1780" t="str">
            <v>199480-*</v>
          </cell>
          <cell r="D1780">
            <v>193000</v>
          </cell>
          <cell r="E1780" t="str">
            <v>SN048</v>
          </cell>
          <cell r="G1780" t="str">
            <v>INVESTMENT - SANTA ROSA</v>
          </cell>
        </row>
        <row r="1781">
          <cell r="A1781" t="str">
            <v>1994D9</v>
          </cell>
          <cell r="B1781" t="str">
            <v>1994D9-*</v>
          </cell>
          <cell r="D1781">
            <v>193000</v>
          </cell>
          <cell r="E1781" t="str">
            <v>SN4D9</v>
          </cell>
          <cell r="G1781" t="str">
            <v>INVESTMENT - HERT OF SWAINSBORO</v>
          </cell>
        </row>
        <row r="1782">
          <cell r="A1782" t="str">
            <v>199500</v>
          </cell>
          <cell r="B1782" t="str">
            <v>199500-*</v>
          </cell>
          <cell r="D1782">
            <v>193000</v>
          </cell>
          <cell r="E1782" t="str">
            <v>PH050</v>
          </cell>
          <cell r="G1782" t="str">
            <v>INVESTMENT - UPS - VALDOSTA</v>
          </cell>
        </row>
        <row r="1783">
          <cell r="A1783" t="str">
            <v>199510</v>
          </cell>
          <cell r="B1783" t="str">
            <v>199510-*</v>
          </cell>
          <cell r="D1783">
            <v>193000</v>
          </cell>
          <cell r="E1783" t="str">
            <v>SN051</v>
          </cell>
          <cell r="G1783" t="str">
            <v>INVESTMENT WILKES/BROWNWOOD</v>
          </cell>
        </row>
        <row r="1784">
          <cell r="A1784" t="str">
            <v>199520</v>
          </cell>
          <cell r="B1784" t="str">
            <v>199520-*</v>
          </cell>
          <cell r="D1784">
            <v>193000</v>
          </cell>
          <cell r="E1784" t="str">
            <v>SN052</v>
          </cell>
          <cell r="G1784" t="str">
            <v>INVESTMENT - HERITAGE PARK SAV</v>
          </cell>
        </row>
        <row r="1785">
          <cell r="A1785" t="str">
            <v>199531</v>
          </cell>
          <cell r="B1785" t="str">
            <v>199531-*</v>
          </cell>
          <cell r="D1785">
            <v>193000</v>
          </cell>
          <cell r="E1785" t="str">
            <v>SN053</v>
          </cell>
          <cell r="G1785" t="str">
            <v>INVESTMENT - TEMPLETON SCHOOL</v>
          </cell>
        </row>
        <row r="1786">
          <cell r="A1786" t="str">
            <v>199540</v>
          </cell>
          <cell r="B1786" t="str">
            <v>199540-*</v>
          </cell>
          <cell r="D1786">
            <v>193000</v>
          </cell>
          <cell r="E1786" t="str">
            <v>SN054</v>
          </cell>
          <cell r="G1786" t="str">
            <v>INVESTMENT - IVY HILL</v>
          </cell>
        </row>
        <row r="1787">
          <cell r="A1787" t="str">
            <v>199550</v>
          </cell>
          <cell r="B1787" t="str">
            <v>199550-*</v>
          </cell>
          <cell r="D1787">
            <v>193000</v>
          </cell>
          <cell r="E1787" t="str">
            <v>SO055</v>
          </cell>
          <cell r="G1787" t="str">
            <v>INVESTMENT - BLUE RIDGE</v>
          </cell>
        </row>
        <row r="1788">
          <cell r="A1788" t="str">
            <v>199560</v>
          </cell>
          <cell r="B1788" t="str">
            <v>199560-*</v>
          </cell>
          <cell r="D1788">
            <v>193000</v>
          </cell>
          <cell r="E1788" t="str">
            <v>SN056</v>
          </cell>
          <cell r="G1788" t="str">
            <v>INVESTMENT - WILKES</v>
          </cell>
        </row>
        <row r="1789">
          <cell r="A1789" t="str">
            <v>199570</v>
          </cell>
          <cell r="B1789" t="str">
            <v>199570-*</v>
          </cell>
          <cell r="D1789">
            <v>193000</v>
          </cell>
          <cell r="E1789" t="str">
            <v>SO057</v>
          </cell>
          <cell r="G1789" t="str">
            <v>INVESTMENT - UNIHEALTH SOLUTIONS</v>
          </cell>
        </row>
        <row r="1790">
          <cell r="A1790" t="str">
            <v>199580</v>
          </cell>
          <cell r="B1790" t="str">
            <v>199580-*</v>
          </cell>
          <cell r="D1790">
            <v>193000</v>
          </cell>
          <cell r="E1790" t="str">
            <v>SN058</v>
          </cell>
          <cell r="G1790" t="str">
            <v>INVESTMENT - GRANDVIEW</v>
          </cell>
        </row>
        <row r="1791">
          <cell r="A1791" t="str">
            <v>199590</v>
          </cell>
          <cell r="B1791" t="str">
            <v>199590-*</v>
          </cell>
          <cell r="D1791">
            <v>193000</v>
          </cell>
          <cell r="E1791" t="str">
            <v>SN059</v>
          </cell>
          <cell r="G1791" t="str">
            <v>INVESTMENT - IMPERIAL</v>
          </cell>
        </row>
        <row r="1792">
          <cell r="A1792" t="str">
            <v>199600</v>
          </cell>
          <cell r="B1792" t="str">
            <v>199600-*</v>
          </cell>
          <cell r="D1792" t="str">
            <v>NO NEED TO ADD</v>
          </cell>
          <cell r="G1792" t="str">
            <v>DEFERRED  TAX  ASSET  -  LT</v>
          </cell>
        </row>
        <row r="1793">
          <cell r="A1793" t="str">
            <v>199620</v>
          </cell>
          <cell r="B1793" t="str">
            <v>199620-*</v>
          </cell>
          <cell r="D1793">
            <v>193000</v>
          </cell>
          <cell r="E1793" t="str">
            <v>SN062</v>
          </cell>
          <cell r="G1793" t="str">
            <v>INVESTMENT - LILBURN</v>
          </cell>
        </row>
        <row r="1794">
          <cell r="A1794" t="str">
            <v>199630</v>
          </cell>
          <cell r="B1794" t="str">
            <v>199630-*</v>
          </cell>
          <cell r="D1794">
            <v>193000</v>
          </cell>
          <cell r="E1794" t="str">
            <v>PP063</v>
          </cell>
          <cell r="G1794" t="str">
            <v>INVESTMENT - WILKES PROPERTIES</v>
          </cell>
        </row>
        <row r="1795">
          <cell r="A1795" t="str">
            <v>199640</v>
          </cell>
          <cell r="B1795" t="str">
            <v>199640-*</v>
          </cell>
          <cell r="D1795">
            <v>193000</v>
          </cell>
          <cell r="E1795" t="str">
            <v>HS064</v>
          </cell>
          <cell r="G1795" t="str">
            <v>INVESTMENT - HOSPICE</v>
          </cell>
        </row>
        <row r="1796">
          <cell r="A1796" t="str">
            <v>199650</v>
          </cell>
          <cell r="B1796" t="str">
            <v>199650-*</v>
          </cell>
          <cell r="D1796">
            <v>193000</v>
          </cell>
          <cell r="E1796" t="str">
            <v>SN065</v>
          </cell>
          <cell r="G1796" t="str">
            <v>INVESTMENT - LIMESTONE HERITAGE</v>
          </cell>
        </row>
        <row r="1797">
          <cell r="A1797" t="str">
            <v>199660</v>
          </cell>
          <cell r="B1797" t="str">
            <v>199660-*</v>
          </cell>
          <cell r="D1797">
            <v>193000</v>
          </cell>
          <cell r="E1797" t="str">
            <v>HC066</v>
          </cell>
          <cell r="G1797" t="str">
            <v>INVESTMENT-</v>
          </cell>
        </row>
        <row r="1798">
          <cell r="A1798" t="str">
            <v>199670</v>
          </cell>
          <cell r="B1798" t="str">
            <v>199670-*</v>
          </cell>
          <cell r="D1798">
            <v>193000</v>
          </cell>
          <cell r="E1798" t="str">
            <v>HC067</v>
          </cell>
          <cell r="G1798" t="str">
            <v xml:space="preserve">INVESTMENT - </v>
          </cell>
        </row>
        <row r="1799">
          <cell r="A1799" t="str">
            <v>199680</v>
          </cell>
          <cell r="B1799" t="str">
            <v>199680-*</v>
          </cell>
          <cell r="D1799">
            <v>193000</v>
          </cell>
          <cell r="E1799" t="str">
            <v>PH068</v>
          </cell>
          <cell r="G1799" t="str">
            <v xml:space="preserve">INVESTMENT - </v>
          </cell>
        </row>
        <row r="1800">
          <cell r="A1800" t="str">
            <v>199690</v>
          </cell>
          <cell r="B1800" t="str">
            <v>199690-*</v>
          </cell>
          <cell r="D1800">
            <v>193000</v>
          </cell>
          <cell r="E1800" t="str">
            <v>HC069</v>
          </cell>
          <cell r="G1800" t="str">
            <v>INVESTMENT- UNITED HOME CARE</v>
          </cell>
        </row>
        <row r="1801">
          <cell r="A1801" t="str">
            <v>199710</v>
          </cell>
          <cell r="B1801" t="str">
            <v>199710-*</v>
          </cell>
          <cell r="D1801">
            <v>193000</v>
          </cell>
          <cell r="E1801" t="str">
            <v>SN071</v>
          </cell>
          <cell r="G1801" t="str">
            <v>INVESTMENT- DILLON</v>
          </cell>
        </row>
        <row r="1802">
          <cell r="A1802" t="str">
            <v>199800</v>
          </cell>
          <cell r="B1802" t="str">
            <v>199800-*</v>
          </cell>
          <cell r="D1802">
            <v>193000</v>
          </cell>
          <cell r="E1802" t="str">
            <v>MG080</v>
          </cell>
          <cell r="G1802" t="str">
            <v>INVESTMENT- UNITED CLINICAL SVCS</v>
          </cell>
        </row>
        <row r="1803">
          <cell r="A1803" t="str">
            <v>199820</v>
          </cell>
          <cell r="B1803" t="str">
            <v>199820-*</v>
          </cell>
          <cell r="D1803">
            <v>193000</v>
          </cell>
          <cell r="E1803" t="str">
            <v>SN082</v>
          </cell>
          <cell r="G1803" t="str">
            <v>INVESTMENT- ASHTON WOODS</v>
          </cell>
        </row>
        <row r="1804">
          <cell r="A1804" t="str">
            <v>199830</v>
          </cell>
          <cell r="B1804" t="str">
            <v>199830-*</v>
          </cell>
          <cell r="D1804">
            <v>193000</v>
          </cell>
          <cell r="E1804" t="str">
            <v>HC083</v>
          </cell>
          <cell r="G1804" t="str">
            <v>INVESTMENT-</v>
          </cell>
        </row>
        <row r="1805">
          <cell r="A1805" t="str">
            <v>199840</v>
          </cell>
          <cell r="B1805" t="str">
            <v>199840-*</v>
          </cell>
          <cell r="D1805">
            <v>193000</v>
          </cell>
          <cell r="E1805" t="str">
            <v>SN084</v>
          </cell>
          <cell r="G1805" t="str">
            <v>INVESTMENT - UNITED FOOD &amp; LINEN</v>
          </cell>
        </row>
        <row r="1806">
          <cell r="A1806" t="str">
            <v>199850</v>
          </cell>
          <cell r="B1806" t="str">
            <v>199850-*</v>
          </cell>
          <cell r="D1806">
            <v>193000</v>
          </cell>
          <cell r="E1806" t="str">
            <v>HC085</v>
          </cell>
          <cell r="G1806" t="str">
            <v>INVESTMENT -</v>
          </cell>
        </row>
        <row r="1807">
          <cell r="A1807" t="str">
            <v>199860</v>
          </cell>
          <cell r="B1807" t="str">
            <v>199860-*</v>
          </cell>
          <cell r="D1807">
            <v>193000</v>
          </cell>
          <cell r="E1807" t="str">
            <v>SN086</v>
          </cell>
          <cell r="G1807" t="str">
            <v>INVESTMENT - ROCK HILL</v>
          </cell>
        </row>
        <row r="1808">
          <cell r="A1808" t="str">
            <v>199880</v>
          </cell>
          <cell r="B1808" t="str">
            <v>199880-*</v>
          </cell>
          <cell r="D1808">
            <v>193000</v>
          </cell>
          <cell r="E1808" t="str">
            <v>SN088</v>
          </cell>
          <cell r="G1808" t="str">
            <v>INVESTMENT - MOUNTAIN HEALTHCARE</v>
          </cell>
        </row>
        <row r="1809">
          <cell r="A1809" t="str">
            <v>199890</v>
          </cell>
          <cell r="B1809" t="str">
            <v>199890-*</v>
          </cell>
          <cell r="D1809">
            <v>193000</v>
          </cell>
          <cell r="E1809" t="str">
            <v>PP089</v>
          </cell>
          <cell r="G1809" t="str">
            <v>INVESTMENT - MOUNTAIN HC PROPERTIES</v>
          </cell>
        </row>
        <row r="1810">
          <cell r="A1810" t="str">
            <v>199907</v>
          </cell>
          <cell r="B1810" t="str">
            <v>199907-*</v>
          </cell>
          <cell r="D1810">
            <v>193000</v>
          </cell>
          <cell r="E1810" t="str">
            <v>CL907</v>
          </cell>
          <cell r="G1810" t="str">
            <v>INVESTMENT - BAGWELL</v>
          </cell>
        </row>
        <row r="1811">
          <cell r="A1811" t="str">
            <v>199909</v>
          </cell>
          <cell r="B1811" t="str">
            <v>199909-*</v>
          </cell>
          <cell r="D1811">
            <v>193000</v>
          </cell>
          <cell r="E1811" t="str">
            <v>CL909</v>
          </cell>
          <cell r="G1811" t="str">
            <v>INVESTMENT - CLINTON COVE</v>
          </cell>
        </row>
        <row r="1812">
          <cell r="A1812" t="str">
            <v>199910</v>
          </cell>
          <cell r="B1812" t="str">
            <v>199910-*</v>
          </cell>
          <cell r="D1812">
            <v>193000</v>
          </cell>
          <cell r="E1812" t="str">
            <v>SN091</v>
          </cell>
          <cell r="G1812" t="str">
            <v>INVESTMENT - HERITAGE AT TOWN CENTER</v>
          </cell>
        </row>
        <row r="1813">
          <cell r="A1813" t="str">
            <v>199929</v>
          </cell>
          <cell r="B1813" t="str">
            <v>199929-*</v>
          </cell>
          <cell r="D1813">
            <v>193000</v>
          </cell>
          <cell r="E1813" t="str">
            <v>CL929</v>
          </cell>
          <cell r="G1813" t="str">
            <v>INVESTMENT - LAKESHORE</v>
          </cell>
        </row>
        <row r="1814">
          <cell r="A1814" t="str">
            <v>199940</v>
          </cell>
          <cell r="B1814" t="str">
            <v>199940-*</v>
          </cell>
          <cell r="D1814">
            <v>193000</v>
          </cell>
          <cell r="E1814" t="str">
            <v>PP094</v>
          </cell>
          <cell r="G1814" t="str">
            <v>INVESTMENT - PRUITT TRAN</v>
          </cell>
        </row>
        <row r="1815">
          <cell r="A1815" t="str">
            <v>199950</v>
          </cell>
          <cell r="B1815" t="str">
            <v>199950-*</v>
          </cell>
          <cell r="D1815">
            <v>193000</v>
          </cell>
          <cell r="E1815" t="str">
            <v>MG095</v>
          </cell>
          <cell r="G1815" t="str">
            <v>INVESTMENT - RFC</v>
          </cell>
        </row>
        <row r="1816">
          <cell r="A1816" t="str">
            <v>199960</v>
          </cell>
          <cell r="B1816" t="str">
            <v>199960-*</v>
          </cell>
          <cell r="D1816">
            <v>193000</v>
          </cell>
          <cell r="E1816" t="str">
            <v>SN096</v>
          </cell>
          <cell r="G1816" t="str">
            <v>INVESTMENT - OAK MTN VILLAGE</v>
          </cell>
        </row>
        <row r="1817">
          <cell r="A1817" t="str">
            <v>199965</v>
          </cell>
          <cell r="B1817" t="str">
            <v>199965-*</v>
          </cell>
          <cell r="D1817">
            <v>193000</v>
          </cell>
          <cell r="E1817" t="str">
            <v>CL965</v>
          </cell>
          <cell r="G1817" t="str">
            <v>INVESTMENT - UNITED REHAB</v>
          </cell>
        </row>
        <row r="1818">
          <cell r="A1818" t="str">
            <v>199980</v>
          </cell>
          <cell r="B1818" t="str">
            <v>199980-*</v>
          </cell>
          <cell r="D1818">
            <v>193000</v>
          </cell>
          <cell r="E1818" t="str">
            <v>PP098</v>
          </cell>
          <cell r="G1818" t="str">
            <v>INVESTMENT TWO RIVERS PROP</v>
          </cell>
        </row>
        <row r="1819">
          <cell r="A1819" t="str">
            <v>199990</v>
          </cell>
          <cell r="B1819" t="str">
            <v>199990-*</v>
          </cell>
          <cell r="D1819">
            <v>193000</v>
          </cell>
          <cell r="E1819" t="str">
            <v>SN099</v>
          </cell>
          <cell r="G1819" t="str">
            <v>INVESTMENT TWO RIVERS</v>
          </cell>
        </row>
        <row r="1820">
          <cell r="A1820" t="str">
            <v>200001</v>
          </cell>
          <cell r="B1820" t="str">
            <v>200001-*</v>
          </cell>
          <cell r="D1820">
            <v>200150</v>
          </cell>
          <cell r="G1820" t="str">
            <v>ACCTS PAYABLE - TRADE</v>
          </cell>
        </row>
        <row r="1821">
          <cell r="A1821" t="str">
            <v>200020</v>
          </cell>
          <cell r="B1821" t="str">
            <v>200020-*</v>
          </cell>
          <cell r="D1821">
            <v>200150</v>
          </cell>
          <cell r="E1821" t="str">
            <v/>
          </cell>
          <cell r="G1821" t="str">
            <v>ACCTS PAYABLE - TRADE PERSONAL CARE</v>
          </cell>
        </row>
        <row r="1822">
          <cell r="A1822" t="str">
            <v>200030</v>
          </cell>
          <cell r="B1822" t="str">
            <v>200030-*</v>
          </cell>
          <cell r="D1822">
            <v>200150</v>
          </cell>
          <cell r="E1822" t="str">
            <v/>
          </cell>
          <cell r="G1822" t="str">
            <v>ACCTS PAYABLE - TRADE HOSPITAL CARE</v>
          </cell>
        </row>
        <row r="1823">
          <cell r="A1823" t="str">
            <v>200100</v>
          </cell>
          <cell r="B1823" t="str">
            <v>200100-*</v>
          </cell>
          <cell r="D1823">
            <v>200100</v>
          </cell>
          <cell r="E1823" t="str">
            <v/>
          </cell>
          <cell r="G1823" t="str">
            <v>ACCTS PAYABLE - TRADE</v>
          </cell>
        </row>
        <row r="1824">
          <cell r="A1824" t="str">
            <v>200101</v>
          </cell>
          <cell r="B1824" t="str">
            <v>200101-*</v>
          </cell>
          <cell r="D1824">
            <v>200201</v>
          </cell>
          <cell r="G1824" t="str">
            <v>ACCTS PAYABLE- PURCHASES CLEARING</v>
          </cell>
        </row>
        <row r="1825">
          <cell r="A1825" t="str">
            <v>200104</v>
          </cell>
          <cell r="B1825" t="str">
            <v>200104-*</v>
          </cell>
          <cell r="D1825">
            <v>230000</v>
          </cell>
          <cell r="G1825" t="str">
            <v>ACCTS PAYABLE - FF&amp;E Cap Expenditure</v>
          </cell>
        </row>
        <row r="1826">
          <cell r="A1826" t="str">
            <v>200105</v>
          </cell>
          <cell r="B1826" t="str">
            <v>200105-*</v>
          </cell>
          <cell r="D1826">
            <v>230150</v>
          </cell>
          <cell r="E1826" t="str">
            <v/>
          </cell>
          <cell r="G1826" t="str">
            <v>ACCTS PAYABLE - FF&amp;E Nursing</v>
          </cell>
        </row>
        <row r="1827">
          <cell r="A1827" t="str">
            <v>200106</v>
          </cell>
          <cell r="B1827" t="str">
            <v>200106-*</v>
          </cell>
          <cell r="D1827">
            <v>230150</v>
          </cell>
          <cell r="E1827" t="str">
            <v/>
          </cell>
          <cell r="G1827" t="str">
            <v>ACCTS PAYABLE - FF&amp;E Maint</v>
          </cell>
        </row>
        <row r="1828">
          <cell r="A1828" t="str">
            <v>200107</v>
          </cell>
          <cell r="B1828" t="str">
            <v>200107-*</v>
          </cell>
          <cell r="D1828">
            <v>230150</v>
          </cell>
          <cell r="E1828" t="str">
            <v/>
          </cell>
          <cell r="G1828" t="str">
            <v>ACCTS PAYABLE - FF&amp;E Laundry</v>
          </cell>
        </row>
        <row r="1829">
          <cell r="A1829" t="str">
            <v>200108</v>
          </cell>
          <cell r="B1829" t="str">
            <v>200108-*</v>
          </cell>
          <cell r="D1829">
            <v>230150</v>
          </cell>
          <cell r="E1829" t="str">
            <v/>
          </cell>
          <cell r="G1829" t="str">
            <v>ACCTS PAYABLE - FF&amp;E Dietary</v>
          </cell>
        </row>
        <row r="1830">
          <cell r="A1830" t="str">
            <v>200109</v>
          </cell>
          <cell r="B1830" t="str">
            <v>200109-*</v>
          </cell>
          <cell r="D1830">
            <v>230150</v>
          </cell>
          <cell r="E1830" t="str">
            <v/>
          </cell>
          <cell r="G1830" t="str">
            <v>ACCTS PAYABLE - FF&amp;E Admin</v>
          </cell>
        </row>
        <row r="1831">
          <cell r="A1831" t="str">
            <v>200130</v>
          </cell>
          <cell r="B1831" t="str">
            <v>200130-*</v>
          </cell>
          <cell r="D1831">
            <v>230600</v>
          </cell>
          <cell r="G1831" t="str">
            <v>ACCTS PAYABLE - RETIREMENT</v>
          </cell>
        </row>
        <row r="1832">
          <cell r="A1832" t="str">
            <v>200150</v>
          </cell>
          <cell r="B1832" t="str">
            <v>200150-*</v>
          </cell>
          <cell r="D1832" t="str">
            <v>NO NEED TO ADD</v>
          </cell>
          <cell r="G1832" t="str">
            <v>ACCTS PAYABLE - OFFICER</v>
          </cell>
        </row>
        <row r="1833">
          <cell r="A1833" t="str">
            <v>200190</v>
          </cell>
          <cell r="B1833" t="str">
            <v>200190-*</v>
          </cell>
          <cell r="D1833">
            <v>150700</v>
          </cell>
          <cell r="G1833" t="str">
            <v>ACCTS PAYABLE - CARDINAL PREPAIDS</v>
          </cell>
        </row>
        <row r="1834">
          <cell r="A1834" t="str">
            <v>200200</v>
          </cell>
          <cell r="B1834" t="str">
            <v>200200-*</v>
          </cell>
          <cell r="D1834">
            <v>230200</v>
          </cell>
          <cell r="G1834" t="str">
            <v>ACCTS PAYABLE - OTHER</v>
          </cell>
        </row>
        <row r="1835">
          <cell r="A1835" t="str">
            <v>200210</v>
          </cell>
          <cell r="B1835" t="str">
            <v>200210-*</v>
          </cell>
          <cell r="D1835" t="str">
            <v>NO NEED TO ADD</v>
          </cell>
          <cell r="G1835" t="str">
            <v>ACCTS PAYABLE MCAID CO INS</v>
          </cell>
        </row>
        <row r="1836">
          <cell r="A1836" t="str">
            <v>200220</v>
          </cell>
          <cell r="B1836" t="str">
            <v>200220-*</v>
          </cell>
          <cell r="D1836">
            <v>230300</v>
          </cell>
          <cell r="G1836" t="str">
            <v xml:space="preserve">A/P - EDEN ALTERNATIVE GRANT </v>
          </cell>
        </row>
        <row r="1837">
          <cell r="A1837" t="str">
            <v>200230</v>
          </cell>
          <cell r="B1837" t="str">
            <v>200230-*</v>
          </cell>
          <cell r="D1837">
            <v>230550</v>
          </cell>
          <cell r="G1837" t="str">
            <v>A/P-UNCLAIMED PROPERTY</v>
          </cell>
        </row>
        <row r="1838">
          <cell r="A1838" t="str">
            <v>200240</v>
          </cell>
          <cell r="B1838" t="str">
            <v>200240-*</v>
          </cell>
          <cell r="D1838">
            <v>240000</v>
          </cell>
          <cell r="G1838" t="str">
            <v>A/P - ACCR DISTRIBUTIONS/INC TAX</v>
          </cell>
        </row>
        <row r="1839">
          <cell r="A1839" t="str">
            <v>200250</v>
          </cell>
          <cell r="B1839" t="str">
            <v>200250-*</v>
          </cell>
          <cell r="D1839">
            <v>203100</v>
          </cell>
          <cell r="G1839" t="str">
            <v>ACCTS PAYABLE - HEALTH PAC</v>
          </cell>
        </row>
        <row r="1840">
          <cell r="A1840" t="str">
            <v>200260</v>
          </cell>
          <cell r="B1840" t="str">
            <v>200260-*</v>
          </cell>
          <cell r="D1840">
            <v>131850</v>
          </cell>
          <cell r="G1840" t="str">
            <v>ACCRUAL - DOING BUSINESS W/ GOV</v>
          </cell>
        </row>
        <row r="1841">
          <cell r="A1841" t="str">
            <v>200270</v>
          </cell>
          <cell r="B1841" t="str">
            <v>200270-*</v>
          </cell>
          <cell r="D1841">
            <v>230400</v>
          </cell>
          <cell r="G1841" t="str">
            <v>ACCTS PAYABLE - RENTAL DEPOSITS</v>
          </cell>
        </row>
        <row r="1842">
          <cell r="A1842" t="str">
            <v>200280</v>
          </cell>
          <cell r="B1842" t="str">
            <v>200280-*</v>
          </cell>
          <cell r="D1842">
            <v>131903</v>
          </cell>
          <cell r="G1842" t="str">
            <v>FY 03 INDIGENT CARE LIABILITY</v>
          </cell>
        </row>
        <row r="1843">
          <cell r="A1843" t="str">
            <v>200290</v>
          </cell>
          <cell r="B1843" t="str">
            <v>200290-*</v>
          </cell>
          <cell r="D1843" t="str">
            <v>NO NEED TO ADD</v>
          </cell>
          <cell r="G1843" t="str">
            <v>FY 04 INDIGENT CARE LIABILITY</v>
          </cell>
        </row>
        <row r="1844">
          <cell r="A1844" t="str">
            <v>200295</v>
          </cell>
          <cell r="B1844" t="str">
            <v>200295-*</v>
          </cell>
          <cell r="D1844">
            <v>131905</v>
          </cell>
          <cell r="G1844" t="str">
            <v>FY 05 INDIGENT CARE LIABILITY</v>
          </cell>
        </row>
        <row r="1845">
          <cell r="A1845" t="str">
            <v>200296</v>
          </cell>
          <cell r="B1845" t="str">
            <v>200296-*</v>
          </cell>
          <cell r="D1845">
            <v>131906</v>
          </cell>
          <cell r="G1845" t="str">
            <v>FY 06 INDIGENT CARE LIABILITY</v>
          </cell>
        </row>
        <row r="1846">
          <cell r="A1846" t="str">
            <v>200300</v>
          </cell>
          <cell r="B1846" t="str">
            <v>200300-*</v>
          </cell>
          <cell r="D1846">
            <v>230510</v>
          </cell>
          <cell r="G1846" t="str">
            <v>ACCTS PAYABLE - LIABILITY  INS DED</v>
          </cell>
        </row>
        <row r="1847">
          <cell r="A1847" t="str">
            <v>200310</v>
          </cell>
          <cell r="B1847" t="str">
            <v>200310-*</v>
          </cell>
          <cell r="D1847">
            <v>230700</v>
          </cell>
          <cell r="G1847" t="str">
            <v>ACCTS PAYABLE - WORKERS COMP</v>
          </cell>
        </row>
        <row r="1848">
          <cell r="A1848" t="str">
            <v>200320</v>
          </cell>
          <cell r="B1848" t="str">
            <v>200320-*</v>
          </cell>
          <cell r="D1848" t="str">
            <v>NO NEED TO ADD</v>
          </cell>
          <cell r="G1848" t="str">
            <v>ACCTS PAYABLE - EMPL PRAC LIAB</v>
          </cell>
        </row>
        <row r="1849">
          <cell r="A1849" t="str">
            <v>200330</v>
          </cell>
          <cell r="B1849" t="str">
            <v>200330-*</v>
          </cell>
          <cell r="D1849" t="str">
            <v>NO NEED TO ADD</v>
          </cell>
          <cell r="G1849" t="str">
            <v>ACCTS PAYABLE - EARNEST MONEY</v>
          </cell>
        </row>
        <row r="1850">
          <cell r="A1850" t="str">
            <v>200340</v>
          </cell>
          <cell r="B1850" t="str">
            <v>200340-*</v>
          </cell>
          <cell r="D1850">
            <v>230700</v>
          </cell>
          <cell r="G1850" t="str">
            <v xml:space="preserve">ACCTS PAYABLE - WORKERS COMP </v>
          </cell>
        </row>
        <row r="1851">
          <cell r="A1851" t="str">
            <v>200350</v>
          </cell>
          <cell r="B1851" t="str">
            <v>200350-*</v>
          </cell>
          <cell r="D1851">
            <v>203200</v>
          </cell>
          <cell r="G1851" t="str">
            <v>ACCTS PAYABLE - 401K</v>
          </cell>
        </row>
        <row r="1852">
          <cell r="A1852" t="str">
            <v>200360</v>
          </cell>
          <cell r="B1852" t="str">
            <v>200360-*</v>
          </cell>
          <cell r="D1852">
            <v>203400</v>
          </cell>
          <cell r="G1852" t="str">
            <v>ACCTS PAYABLE - 401K LOAN</v>
          </cell>
        </row>
        <row r="1853">
          <cell r="A1853" t="str">
            <v>200370</v>
          </cell>
          <cell r="B1853" t="str">
            <v>200370-*</v>
          </cell>
          <cell r="D1853">
            <v>230900</v>
          </cell>
          <cell r="G1853" t="str">
            <v>A/P LIAB INS TAIL &amp; STARTUP</v>
          </cell>
        </row>
        <row r="1854">
          <cell r="A1854" t="str">
            <v>200380</v>
          </cell>
          <cell r="B1854" t="str">
            <v>200380-*</v>
          </cell>
          <cell r="D1854">
            <v>130305</v>
          </cell>
          <cell r="G1854" t="str">
            <v>MGMT FEE PAYABLE - NEW NCVA CONTRACT</v>
          </cell>
        </row>
        <row r="1855">
          <cell r="A1855" t="str">
            <v>200390</v>
          </cell>
          <cell r="B1855" t="str">
            <v>200390-*</v>
          </cell>
          <cell r="D1855">
            <v>130400</v>
          </cell>
          <cell r="G1855" t="str">
            <v>DEFERRED RENTS</v>
          </cell>
        </row>
        <row r="1856">
          <cell r="A1856" t="str">
            <v>200400</v>
          </cell>
          <cell r="B1856" t="str">
            <v>200400-*</v>
          </cell>
          <cell r="D1856">
            <v>203500</v>
          </cell>
          <cell r="G1856" t="str">
            <v>ACCTS PAYABLE - EMPL SAVINGS</v>
          </cell>
        </row>
        <row r="1857">
          <cell r="A1857" t="str">
            <v>200410</v>
          </cell>
          <cell r="B1857" t="str">
            <v>200410-*</v>
          </cell>
          <cell r="D1857">
            <v>231000</v>
          </cell>
          <cell r="G1857" t="str">
            <v>ACCTS PAYABLE - DUES</v>
          </cell>
        </row>
        <row r="1858">
          <cell r="A1858" t="str">
            <v>200420</v>
          </cell>
          <cell r="B1858" t="str">
            <v>200420-*</v>
          </cell>
          <cell r="D1858">
            <v>203900</v>
          </cell>
          <cell r="G1858" t="str">
            <v>ACCTS PAYABLE - OTHER FEES</v>
          </cell>
        </row>
        <row r="1859">
          <cell r="A1859" t="str">
            <v>200425</v>
          </cell>
          <cell r="B1859" t="str">
            <v>200425-*</v>
          </cell>
          <cell r="D1859">
            <v>231100</v>
          </cell>
          <cell r="G1859" t="str">
            <v>ACCTS PAYABLE - EDUC  GRANTS</v>
          </cell>
        </row>
        <row r="1860">
          <cell r="A1860" t="str">
            <v>200426</v>
          </cell>
          <cell r="B1860" t="str">
            <v>200426-*</v>
          </cell>
          <cell r="D1860">
            <v>203600</v>
          </cell>
          <cell r="G1860" t="str">
            <v>ACCTS PAYABLE - HURRICANE RELIEF</v>
          </cell>
        </row>
        <row r="1861">
          <cell r="A1861" t="str">
            <v>200430</v>
          </cell>
          <cell r="B1861" t="str">
            <v>200430-*</v>
          </cell>
          <cell r="D1861">
            <v>231200</v>
          </cell>
          <cell r="G1861" t="str">
            <v>ACCTS PAYABLE-PAT FUNDS</v>
          </cell>
        </row>
        <row r="1862">
          <cell r="A1862" t="str">
            <v>200440</v>
          </cell>
          <cell r="B1862" t="str">
            <v>200440-*</v>
          </cell>
          <cell r="D1862">
            <v>231000</v>
          </cell>
          <cell r="G1862" t="str">
            <v>PAYROLL DEDUCTIONS PAYABLE</v>
          </cell>
        </row>
        <row r="1863">
          <cell r="A1863" t="str">
            <v>200450</v>
          </cell>
          <cell r="B1863" t="str">
            <v>200450-*</v>
          </cell>
          <cell r="D1863" t="str">
            <v>NO NEED TO ADD</v>
          </cell>
          <cell r="G1863" t="str">
            <v>ACCOUNTS PAY-BOND TRUSTEE FEES</v>
          </cell>
        </row>
        <row r="1864">
          <cell r="A1864" t="str">
            <v>200460</v>
          </cell>
          <cell r="B1864" t="str">
            <v>200460-*</v>
          </cell>
          <cell r="D1864">
            <v>203700</v>
          </cell>
          <cell r="G1864" t="str">
            <v>ACCOUNTS PAY-UNITED WAY</v>
          </cell>
        </row>
        <row r="1865">
          <cell r="A1865" t="str">
            <v>200470</v>
          </cell>
          <cell r="B1865" t="str">
            <v>200470-*</v>
          </cell>
          <cell r="D1865">
            <v>203800</v>
          </cell>
          <cell r="G1865" t="str">
            <v>ACCTS PAYABLE - UNIFORMS</v>
          </cell>
        </row>
        <row r="1866">
          <cell r="A1866" t="str">
            <v>200500</v>
          </cell>
          <cell r="B1866" t="str">
            <v>200500-*</v>
          </cell>
          <cell r="D1866">
            <v>231300</v>
          </cell>
          <cell r="G1866" t="str">
            <v>MEDICAID - NS AIDE TRAINING</v>
          </cell>
        </row>
        <row r="1867">
          <cell r="A1867" t="str">
            <v>200560</v>
          </cell>
          <cell r="B1867" t="str">
            <v>200560-*</v>
          </cell>
          <cell r="D1867">
            <v>231400</v>
          </cell>
          <cell r="G1867" t="str">
            <v>ACCTS PAYABLE - INSURA HEALTH</v>
          </cell>
        </row>
        <row r="1868">
          <cell r="A1868" t="str">
            <v>200570</v>
          </cell>
          <cell r="B1868" t="str">
            <v>200570-*</v>
          </cell>
          <cell r="D1868" t="str">
            <v>NO NEED TO ADD</v>
          </cell>
          <cell r="G1868" t="str">
            <v>GLUCOSE TESTING</v>
          </cell>
        </row>
        <row r="1869">
          <cell r="A1869" t="str">
            <v>200600</v>
          </cell>
          <cell r="B1869" t="str">
            <v>200600-*</v>
          </cell>
          <cell r="D1869" t="str">
            <v>NO NEED TO ADD</v>
          </cell>
          <cell r="G1869" t="str">
            <v>MEDICAID - OTHER</v>
          </cell>
        </row>
        <row r="1870">
          <cell r="A1870" t="str">
            <v>200670</v>
          </cell>
          <cell r="B1870" t="str">
            <v>200670-*</v>
          </cell>
          <cell r="D1870">
            <v>231500</v>
          </cell>
          <cell r="G1870" t="str">
            <v>MEDICARE - PRIOR TO '89</v>
          </cell>
        </row>
        <row r="1871">
          <cell r="A1871" t="str">
            <v>200680</v>
          </cell>
          <cell r="B1871" t="str">
            <v>200680-*</v>
          </cell>
          <cell r="D1871">
            <v>231500</v>
          </cell>
          <cell r="G1871" t="str">
            <v>MEDICARE - FY '89</v>
          </cell>
        </row>
        <row r="1872">
          <cell r="A1872" t="str">
            <v>200690</v>
          </cell>
          <cell r="B1872" t="str">
            <v>200690-*</v>
          </cell>
          <cell r="D1872">
            <v>231500</v>
          </cell>
          <cell r="G1872" t="str">
            <v>MEDICARE - FY '90</v>
          </cell>
        </row>
        <row r="1873">
          <cell r="A1873" t="str">
            <v>200700</v>
          </cell>
          <cell r="B1873" t="str">
            <v>200700-*</v>
          </cell>
          <cell r="D1873">
            <v>231500</v>
          </cell>
          <cell r="G1873" t="str">
            <v>MEDICARE - FY '91</v>
          </cell>
        </row>
        <row r="1874">
          <cell r="A1874" t="str">
            <v>200710</v>
          </cell>
          <cell r="B1874" t="str">
            <v>200710-*</v>
          </cell>
          <cell r="D1874">
            <v>231500</v>
          </cell>
          <cell r="G1874" t="str">
            <v>MEDICARE - BAD DEBTS</v>
          </cell>
        </row>
        <row r="1875">
          <cell r="A1875" t="str">
            <v>200711</v>
          </cell>
          <cell r="B1875" t="str">
            <v>200711-*</v>
          </cell>
          <cell r="D1875">
            <v>231500</v>
          </cell>
          <cell r="G1875" t="str">
            <v>MEDICARE BAD DEBT - PXA</v>
          </cell>
        </row>
        <row r="1876">
          <cell r="A1876" t="str">
            <v>200712</v>
          </cell>
          <cell r="B1876" t="str">
            <v>200712-*</v>
          </cell>
          <cell r="D1876">
            <v>231500</v>
          </cell>
          <cell r="G1876" t="str">
            <v>MEDICAID CO INS - BAD DEBTS</v>
          </cell>
        </row>
        <row r="1877">
          <cell r="A1877" t="str">
            <v>200720</v>
          </cell>
          <cell r="B1877" t="str">
            <v>200720-*</v>
          </cell>
          <cell r="D1877">
            <v>231500</v>
          </cell>
          <cell r="G1877" t="str">
            <v>FY 99 PART A BAD DEBT RETRO</v>
          </cell>
        </row>
        <row r="1878">
          <cell r="A1878" t="str">
            <v>200750</v>
          </cell>
          <cell r="B1878" t="str">
            <v>200750-*</v>
          </cell>
          <cell r="D1878">
            <v>231500</v>
          </cell>
          <cell r="G1878" t="str">
            <v>EST. MEDICARE SETTLEMENT</v>
          </cell>
        </row>
        <row r="1879">
          <cell r="A1879" t="str">
            <v>200800</v>
          </cell>
          <cell r="B1879" t="str">
            <v>200800-*</v>
          </cell>
          <cell r="D1879">
            <v>231600</v>
          </cell>
          <cell r="G1879" t="str">
            <v>ACCOUNTS PAYABLE AUDIT FEES</v>
          </cell>
        </row>
        <row r="1880">
          <cell r="A1880" t="str">
            <v>200850</v>
          </cell>
          <cell r="B1880" t="str">
            <v>200850-*</v>
          </cell>
          <cell r="D1880">
            <v>130550</v>
          </cell>
          <cell r="G1880" t="str">
            <v>RESIDENT LIABILITY TO HOSPICE</v>
          </cell>
        </row>
        <row r="1881">
          <cell r="A1881" t="str">
            <v>200870</v>
          </cell>
          <cell r="B1881" t="str">
            <v>200870-*</v>
          </cell>
          <cell r="D1881" t="str">
            <v>NO NEED TO ADD</v>
          </cell>
          <cell r="G1881" t="str">
            <v>AP CONTRIBUTIONS</v>
          </cell>
        </row>
        <row r="1882">
          <cell r="A1882" t="str">
            <v>200900</v>
          </cell>
          <cell r="B1882" t="str">
            <v>200900-*</v>
          </cell>
          <cell r="D1882">
            <v>231700</v>
          </cell>
          <cell r="G1882" t="str">
            <v>ACCTS PAYABLE-PATIENT REFUND</v>
          </cell>
        </row>
        <row r="1883">
          <cell r="A1883" t="str">
            <v>210000</v>
          </cell>
          <cell r="B1883" t="str">
            <v>210000-*</v>
          </cell>
          <cell r="D1883">
            <v>260000</v>
          </cell>
          <cell r="G1883" t="str">
            <v>NOTE PAY - UHS RFC</v>
          </cell>
        </row>
        <row r="1884">
          <cell r="A1884" t="str">
            <v>210007</v>
          </cell>
          <cell r="B1884" t="str">
            <v>210007-*</v>
          </cell>
          <cell r="D1884">
            <v>260000</v>
          </cell>
          <cell r="G1884" t="str">
            <v>NOTE PAY-CURR SECURITY ST BANK (UMEDICAL)</v>
          </cell>
        </row>
        <row r="1885">
          <cell r="A1885" t="str">
            <v>210010</v>
          </cell>
          <cell r="B1885" t="str">
            <v>210010-*</v>
          </cell>
          <cell r="D1885">
            <v>260990</v>
          </cell>
          <cell r="G1885" t="str">
            <v>NOTE PAY-CURR UHS FOR UVSNC</v>
          </cell>
        </row>
        <row r="1886">
          <cell r="A1886" t="str">
            <v>210079</v>
          </cell>
          <cell r="B1886" t="str">
            <v>210079-*</v>
          </cell>
          <cell r="D1886">
            <v>250000</v>
          </cell>
          <cell r="G1886" t="str">
            <v>NOTE PAY-CURR COLONY (SWAINSBORO)</v>
          </cell>
        </row>
        <row r="1887">
          <cell r="A1887" t="str">
            <v>210087</v>
          </cell>
          <cell r="B1887" t="str">
            <v>210087-*</v>
          </cell>
          <cell r="D1887">
            <v>250000</v>
          </cell>
          <cell r="G1887" t="str">
            <v>NOTE PAY-CURR COLONY (CORDELE)</v>
          </cell>
        </row>
        <row r="1888">
          <cell r="A1888" t="str">
            <v>210095</v>
          </cell>
          <cell r="B1888" t="str">
            <v>210095-*</v>
          </cell>
          <cell r="D1888">
            <v>250000</v>
          </cell>
          <cell r="G1888" t="str">
            <v>NOTE PAY-CURR GEMSA</v>
          </cell>
        </row>
        <row r="1889">
          <cell r="A1889" t="str">
            <v>210100</v>
          </cell>
          <cell r="B1889" t="str">
            <v>210100-*</v>
          </cell>
          <cell r="D1889">
            <v>250000</v>
          </cell>
          <cell r="G1889" t="str">
            <v>NOTE PAY-CHS MGT/GE CAP/COMM</v>
          </cell>
        </row>
        <row r="1890">
          <cell r="A1890" t="str">
            <v>210110</v>
          </cell>
          <cell r="B1890" t="str">
            <v>210110-*</v>
          </cell>
          <cell r="D1890">
            <v>250000</v>
          </cell>
          <cell r="G1890" t="str">
            <v>NOTE PAY - DUAL S</v>
          </cell>
        </row>
        <row r="1891">
          <cell r="A1891" t="str">
            <v>210114</v>
          </cell>
          <cell r="B1891" t="str">
            <v>210114-*</v>
          </cell>
          <cell r="D1891">
            <v>250000</v>
          </cell>
          <cell r="G1891" t="str">
            <v>NOTE PAY - CURR COLONIAL LIME LAND</v>
          </cell>
        </row>
        <row r="1892">
          <cell r="A1892" t="str">
            <v>210116</v>
          </cell>
          <cell r="B1892" t="str">
            <v>210116-*</v>
          </cell>
          <cell r="D1892">
            <v>250000</v>
          </cell>
          <cell r="G1892" t="str">
            <v>NOTE PAY - CURR FIDELITY BANK</v>
          </cell>
        </row>
        <row r="1893">
          <cell r="A1893" t="str">
            <v>210118</v>
          </cell>
          <cell r="B1893" t="str">
            <v>210118-*</v>
          </cell>
          <cell r="D1893">
            <v>250000</v>
          </cell>
          <cell r="G1893" t="str">
            <v>NOTE PAY - CURR HABERSHAM LAFAYETTE</v>
          </cell>
        </row>
        <row r="1894">
          <cell r="A1894" t="str">
            <v>210120</v>
          </cell>
          <cell r="B1894" t="str">
            <v>210120-*</v>
          </cell>
          <cell r="D1894">
            <v>250000</v>
          </cell>
          <cell r="G1894" t="str">
            <v>NOTE PAY-CURR- $700K SO TRUST</v>
          </cell>
        </row>
        <row r="1895">
          <cell r="A1895" t="str">
            <v>210125</v>
          </cell>
          <cell r="B1895" t="str">
            <v>210125-*</v>
          </cell>
          <cell r="D1895">
            <v>250000</v>
          </cell>
          <cell r="G1895" t="str">
            <v>NOTE PAY-CURR-IVY HILL COMM BK</v>
          </cell>
        </row>
        <row r="1896">
          <cell r="A1896" t="str">
            <v>210130</v>
          </cell>
          <cell r="B1896" t="str">
            <v>210130-*</v>
          </cell>
          <cell r="D1896">
            <v>260990</v>
          </cell>
          <cell r="G1896" t="str">
            <v>NOTE PAY -ST-SO TRUST WORK CAP</v>
          </cell>
        </row>
        <row r="1897">
          <cell r="A1897" t="str">
            <v>210135</v>
          </cell>
          <cell r="B1897" t="str">
            <v>210135-*</v>
          </cell>
          <cell r="D1897">
            <v>250000</v>
          </cell>
          <cell r="G1897" t="str">
            <v>NOTE PAY -ST-COLONIAL BANK-CABB</v>
          </cell>
        </row>
        <row r="1898">
          <cell r="A1898" t="str">
            <v>210140</v>
          </cell>
          <cell r="B1898" t="str">
            <v>210140-*</v>
          </cell>
          <cell r="D1898">
            <v>250000</v>
          </cell>
          <cell r="G1898" t="str">
            <v>NOTE PAY-ST- AT&amp; T CREDIT 0010</v>
          </cell>
        </row>
        <row r="1899">
          <cell r="A1899" t="str">
            <v>210141</v>
          </cell>
          <cell r="B1899" t="str">
            <v>210141-*</v>
          </cell>
          <cell r="D1899">
            <v>250000</v>
          </cell>
          <cell r="G1899" t="str">
            <v>NOTE PAY-ST- HABERSHAM (TOOMS)</v>
          </cell>
        </row>
        <row r="1900">
          <cell r="A1900" t="str">
            <v>210142</v>
          </cell>
          <cell r="B1900" t="str">
            <v>210142-*</v>
          </cell>
          <cell r="D1900">
            <v>250000</v>
          </cell>
          <cell r="G1900" t="str">
            <v>NOTE PAY-ST- REGIONS GOOLSBY</v>
          </cell>
        </row>
        <row r="1901">
          <cell r="A1901" t="str">
            <v>210145</v>
          </cell>
          <cell r="B1901" t="str">
            <v>210145-*</v>
          </cell>
          <cell r="D1901">
            <v>250000</v>
          </cell>
          <cell r="G1901" t="str">
            <v>NOTE PAY-CURR-B&amp;I LENDING IVY</v>
          </cell>
        </row>
        <row r="1902">
          <cell r="A1902" t="str">
            <v>210147</v>
          </cell>
          <cell r="B1902" t="str">
            <v>210147-*</v>
          </cell>
          <cell r="D1902">
            <v>250000</v>
          </cell>
          <cell r="G1902" t="str">
            <v>NOTE PAY-ST- BANCORP</v>
          </cell>
        </row>
        <row r="1903">
          <cell r="A1903" t="str">
            <v>210148</v>
          </cell>
          <cell r="B1903" t="str">
            <v>210148-*</v>
          </cell>
          <cell r="D1903">
            <v>250000</v>
          </cell>
          <cell r="E1903" t="str">
            <v/>
          </cell>
          <cell r="G1903" t="str">
            <v>NOTE PAY-ST- UPS TOCCOA</v>
          </cell>
        </row>
        <row r="1904">
          <cell r="A1904" t="str">
            <v>210150</v>
          </cell>
          <cell r="B1904" t="str">
            <v>210150-*</v>
          </cell>
          <cell r="D1904">
            <v>250000</v>
          </cell>
          <cell r="G1904" t="str">
            <v>NOTE PAY-TRUST CO. (CURR)</v>
          </cell>
        </row>
        <row r="1905">
          <cell r="A1905" t="str">
            <v>210153</v>
          </cell>
          <cell r="B1905" t="str">
            <v>210153-*</v>
          </cell>
          <cell r="D1905">
            <v>250000</v>
          </cell>
          <cell r="G1905" t="str">
            <v>NOTE PAY-ST COLONY BANK WTH (ELKIN)</v>
          </cell>
        </row>
        <row r="1906">
          <cell r="A1906" t="str">
            <v>210160</v>
          </cell>
          <cell r="B1906" t="str">
            <v>210160-*</v>
          </cell>
          <cell r="D1906">
            <v>250000</v>
          </cell>
          <cell r="G1906" t="str">
            <v>NOTE PAY -ST- DUAL S DYNASTY</v>
          </cell>
        </row>
        <row r="1907">
          <cell r="A1907" t="str">
            <v>210170</v>
          </cell>
          <cell r="B1907" t="str">
            <v>210170-*</v>
          </cell>
          <cell r="D1907">
            <v>260000</v>
          </cell>
          <cell r="G1907" t="str">
            <v>NOTE PAY-CURR-GE CAPITAL CORP</v>
          </cell>
        </row>
        <row r="1908">
          <cell r="A1908" t="str">
            <v>210180</v>
          </cell>
          <cell r="B1908" t="str">
            <v>210180-*</v>
          </cell>
          <cell r="D1908">
            <v>250000</v>
          </cell>
          <cell r="G1908" t="str">
            <v>NOTE PAY- ST - GE CAPITAL</v>
          </cell>
        </row>
        <row r="1909">
          <cell r="A1909" t="str">
            <v>210188</v>
          </cell>
          <cell r="B1909" t="str">
            <v>210188-*</v>
          </cell>
          <cell r="D1909">
            <v>250000</v>
          </cell>
          <cell r="G1909" t="str">
            <v>NOTE PAY- CURR CLIFTON H LAMB</v>
          </cell>
        </row>
        <row r="1910">
          <cell r="A1910" t="str">
            <v>210189</v>
          </cell>
          <cell r="B1910" t="str">
            <v>210189-*</v>
          </cell>
          <cell r="D1910">
            <v>250000</v>
          </cell>
          <cell r="G1910" t="str">
            <v>NOTE PAY-CURR-HIGH POINT BANK</v>
          </cell>
        </row>
        <row r="1911">
          <cell r="A1911" t="str">
            <v>210190</v>
          </cell>
          <cell r="B1911" t="str">
            <v>210190-*</v>
          </cell>
          <cell r="D1911">
            <v>250000</v>
          </cell>
          <cell r="G1911" t="str">
            <v>NOTE PAY-CURR-COMM BK-HV PROP</v>
          </cell>
        </row>
        <row r="1912">
          <cell r="A1912" t="str">
            <v>210200</v>
          </cell>
          <cell r="B1912" t="str">
            <v>210200-*</v>
          </cell>
          <cell r="D1912">
            <v>260000</v>
          </cell>
          <cell r="G1912" t="str">
            <v>NOTE PAY-CURR-REGIONS LOC</v>
          </cell>
        </row>
        <row r="1913">
          <cell r="A1913" t="str">
            <v>210210</v>
          </cell>
          <cell r="B1913" t="str">
            <v>210210-*</v>
          </cell>
          <cell r="D1913">
            <v>250000</v>
          </cell>
          <cell r="G1913" t="str">
            <v>NOTE PAY - ST -DUAL S TAURUS 1</v>
          </cell>
        </row>
        <row r="1914">
          <cell r="A1914" t="str">
            <v>210220</v>
          </cell>
          <cell r="B1914" t="str">
            <v>210220-*</v>
          </cell>
          <cell r="D1914">
            <v>250000</v>
          </cell>
          <cell r="G1914" t="str">
            <v>NOTE PAY- ST - DUAL S TAURUS 2</v>
          </cell>
        </row>
        <row r="1915">
          <cell r="A1915" t="str">
            <v>210221</v>
          </cell>
          <cell r="B1915" t="str">
            <v>210221-*</v>
          </cell>
          <cell r="D1915">
            <v>250000</v>
          </cell>
          <cell r="G1915" t="str">
            <v>NOTE PAY- ST - HIGHLAND MORTGAGE</v>
          </cell>
        </row>
        <row r="1916">
          <cell r="A1916" t="str">
            <v>210230</v>
          </cell>
          <cell r="B1916" t="str">
            <v>210230-*</v>
          </cell>
          <cell r="D1916">
            <v>250000</v>
          </cell>
          <cell r="G1916" t="str">
            <v>NOTE PAY- ST - DUAL S TAURUS 3</v>
          </cell>
        </row>
        <row r="1917">
          <cell r="A1917" t="str">
            <v>210240</v>
          </cell>
          <cell r="B1917" t="str">
            <v>210240-*</v>
          </cell>
          <cell r="D1917">
            <v>250000</v>
          </cell>
          <cell r="G1917" t="str">
            <v>NOTE PAY- ST - DUAL S TAURUS 4</v>
          </cell>
        </row>
        <row r="1918">
          <cell r="A1918" t="str">
            <v>210250</v>
          </cell>
          <cell r="B1918" t="str">
            <v>210250-*</v>
          </cell>
          <cell r="D1918">
            <v>250000</v>
          </cell>
          <cell r="G1918" t="str">
            <v>NOTE PAY- ST - DUAL S TAURUS 5</v>
          </cell>
        </row>
        <row r="1919">
          <cell r="A1919" t="str">
            <v>210260</v>
          </cell>
          <cell r="B1919" t="str">
            <v>210260-*</v>
          </cell>
          <cell r="D1919">
            <v>250000</v>
          </cell>
          <cell r="G1919" t="str">
            <v>NOTE PAY- ST - STRUST-DOGWOOD</v>
          </cell>
        </row>
        <row r="1920">
          <cell r="A1920" t="str">
            <v>210270</v>
          </cell>
          <cell r="B1920" t="str">
            <v>210270-*</v>
          </cell>
          <cell r="D1920">
            <v>250000</v>
          </cell>
          <cell r="G1920" t="str">
            <v>NOTE PAY-CUR-COMMUNITY BANK</v>
          </cell>
        </row>
        <row r="1921">
          <cell r="A1921" t="str">
            <v>210280</v>
          </cell>
          <cell r="B1921" t="str">
            <v>210280-*</v>
          </cell>
          <cell r="D1921">
            <v>250000</v>
          </cell>
          <cell r="G1921" t="str">
            <v>NOTE PAY- ST - DUAL S LINCOLN</v>
          </cell>
        </row>
        <row r="1922">
          <cell r="A1922" t="str">
            <v>210290</v>
          </cell>
          <cell r="B1922" t="str">
            <v>210290-*</v>
          </cell>
          <cell r="D1922">
            <v>250000</v>
          </cell>
          <cell r="G1922" t="str">
            <v>NOTE PAY-ST-AT &amp; T CREDIT 0030</v>
          </cell>
        </row>
        <row r="1923">
          <cell r="A1923" t="str">
            <v>210300</v>
          </cell>
          <cell r="B1923" t="str">
            <v>210300-*</v>
          </cell>
          <cell r="D1923">
            <v>250000</v>
          </cell>
          <cell r="G1923" t="str">
            <v>NOTE PAY-ST-REVERE EQUIP 990</v>
          </cell>
        </row>
        <row r="1924">
          <cell r="A1924" t="str">
            <v>210310</v>
          </cell>
          <cell r="B1924" t="str">
            <v>210310-*</v>
          </cell>
          <cell r="D1924">
            <v>250000</v>
          </cell>
          <cell r="G1924" t="str">
            <v>NOTE PAY-CURR-FINOVA</v>
          </cell>
        </row>
        <row r="1925">
          <cell r="A1925" t="str">
            <v>210320</v>
          </cell>
          <cell r="B1925" t="str">
            <v>210320-*</v>
          </cell>
          <cell r="D1925">
            <v>250000</v>
          </cell>
          <cell r="G1925" t="str">
            <v>NOTE PAY-CURR-COLONIAL-LAKES</v>
          </cell>
        </row>
        <row r="1926">
          <cell r="A1926" t="str">
            <v>210321</v>
          </cell>
          <cell r="B1926" t="str">
            <v>210321-*</v>
          </cell>
          <cell r="D1926">
            <v>250000</v>
          </cell>
          <cell r="G1926" t="str">
            <v>NOTE PAY-ST- REVERE EQUIP 808</v>
          </cell>
        </row>
        <row r="1927">
          <cell r="A1927" t="str">
            <v>210322</v>
          </cell>
          <cell r="B1927" t="str">
            <v>210322-*</v>
          </cell>
          <cell r="D1927">
            <v>250000</v>
          </cell>
          <cell r="G1927" t="str">
            <v>NOTE PAY-CURR-COPELCO DRAW 2</v>
          </cell>
        </row>
        <row r="1928">
          <cell r="A1928" t="str">
            <v>210323</v>
          </cell>
          <cell r="B1928" t="str">
            <v>210323-*</v>
          </cell>
          <cell r="D1928">
            <v>250000</v>
          </cell>
          <cell r="G1928" t="str">
            <v>N/P COPELCO DRAW #3</v>
          </cell>
        </row>
        <row r="1929">
          <cell r="A1929" t="str">
            <v>210325</v>
          </cell>
          <cell r="B1929" t="str">
            <v>210325-*</v>
          </cell>
          <cell r="D1929">
            <v>250000</v>
          </cell>
          <cell r="G1929" t="str">
            <v>NOTE PAY-ST-HIGHLAND MORTGAGE</v>
          </cell>
        </row>
        <row r="1930">
          <cell r="A1930" t="str">
            <v>210330</v>
          </cell>
          <cell r="B1930" t="str">
            <v>210330-*</v>
          </cell>
          <cell r="D1930">
            <v>250000</v>
          </cell>
          <cell r="G1930" t="str">
            <v>NOTE PAY-ST-B&amp;I: OAK MTN</v>
          </cell>
        </row>
        <row r="1931">
          <cell r="A1931" t="str">
            <v>210340</v>
          </cell>
          <cell r="B1931" t="str">
            <v>210340-*</v>
          </cell>
          <cell r="D1931">
            <v>250000</v>
          </cell>
          <cell r="G1931" t="str">
            <v>NOTE PAY-COMM BANK LOC (SV &amp;CHENO)</v>
          </cell>
        </row>
        <row r="1932">
          <cell r="A1932" t="str">
            <v>210350</v>
          </cell>
          <cell r="B1932" t="str">
            <v>210350-*</v>
          </cell>
          <cell r="D1932">
            <v>250000</v>
          </cell>
          <cell r="G1932" t="str">
            <v>NOTE PAY-CURR</v>
          </cell>
        </row>
        <row r="1933">
          <cell r="A1933" t="str">
            <v>210360</v>
          </cell>
          <cell r="B1933" t="str">
            <v>210360-*</v>
          </cell>
          <cell r="D1933">
            <v>250000</v>
          </cell>
          <cell r="G1933" t="str">
            <v>NOTE PAY-ST-COMMUNITY BANK</v>
          </cell>
        </row>
        <row r="1934">
          <cell r="A1934" t="str">
            <v>210361</v>
          </cell>
          <cell r="B1934" t="str">
            <v>210361-*</v>
          </cell>
          <cell r="D1934">
            <v>250000</v>
          </cell>
          <cell r="G1934" t="str">
            <v>NOTE PAY - ST- SOUTHTRUST</v>
          </cell>
        </row>
        <row r="1935">
          <cell r="A1935" t="str">
            <v>210370</v>
          </cell>
          <cell r="B1935" t="str">
            <v>210370-*</v>
          </cell>
          <cell r="D1935">
            <v>250000</v>
          </cell>
          <cell r="G1935" t="str">
            <v>NOTE PAY-ST-AT &amp; T CREDIT 0060</v>
          </cell>
        </row>
        <row r="1936">
          <cell r="A1936" t="str">
            <v>210380</v>
          </cell>
          <cell r="B1936" t="str">
            <v>210380-*</v>
          </cell>
          <cell r="D1936">
            <v>250000</v>
          </cell>
          <cell r="G1936" t="str">
            <v>NOTE PAY-ST-B &amp; I LENDING</v>
          </cell>
        </row>
        <row r="1937">
          <cell r="A1937" t="str">
            <v>210390</v>
          </cell>
          <cell r="B1937" t="str">
            <v>210390-*</v>
          </cell>
          <cell r="D1937">
            <v>250000</v>
          </cell>
          <cell r="G1937" t="str">
            <v>NOTE PAY-CURR-S.E. FED</v>
          </cell>
        </row>
        <row r="1938">
          <cell r="A1938" t="str">
            <v>210400</v>
          </cell>
          <cell r="B1938" t="str">
            <v>210400-*</v>
          </cell>
          <cell r="D1938">
            <v>250000</v>
          </cell>
          <cell r="G1938" t="str">
            <v>NOTE PAY-CURR-SOUTHTR ASHBURN</v>
          </cell>
        </row>
        <row r="1939">
          <cell r="A1939" t="str">
            <v>210410</v>
          </cell>
          <cell r="B1939" t="str">
            <v>210410-*</v>
          </cell>
          <cell r="D1939">
            <v>250000</v>
          </cell>
          <cell r="G1939" t="str">
            <v>NOTE PAY - CURR- ST NOVACARE</v>
          </cell>
        </row>
        <row r="1940">
          <cell r="A1940" t="str">
            <v>210415</v>
          </cell>
          <cell r="B1940" t="str">
            <v>210415-*</v>
          </cell>
          <cell r="D1940">
            <v>250000</v>
          </cell>
          <cell r="G1940" t="str">
            <v>NOTE PAY - CURR-COLONIAL(NMACON)</v>
          </cell>
        </row>
        <row r="1941">
          <cell r="A1941" t="str">
            <v>210420</v>
          </cell>
          <cell r="B1941" t="str">
            <v>210420-*</v>
          </cell>
          <cell r="D1941">
            <v>250000</v>
          </cell>
          <cell r="G1941" t="str">
            <v>NOTE PAY-CURR-ST CHATTAHOOCHEE</v>
          </cell>
        </row>
        <row r="1942">
          <cell r="A1942" t="str">
            <v>210430</v>
          </cell>
          <cell r="B1942" t="str">
            <v>210430-*</v>
          </cell>
          <cell r="D1942">
            <v>250000</v>
          </cell>
          <cell r="G1942" t="str">
            <v>NOTE PAY-CURR-DEWAR/VALDOSTA</v>
          </cell>
        </row>
        <row r="1943">
          <cell r="A1943" t="str">
            <v>210440</v>
          </cell>
          <cell r="B1943" t="str">
            <v>210440-*</v>
          </cell>
          <cell r="D1943">
            <v>250000</v>
          </cell>
          <cell r="G1943" t="str">
            <v>NOTE PAY-CURR-ST COBB</v>
          </cell>
        </row>
        <row r="1944">
          <cell r="A1944" t="str">
            <v>210450</v>
          </cell>
          <cell r="B1944" t="str">
            <v>210450-*</v>
          </cell>
          <cell r="D1944">
            <v>250000</v>
          </cell>
          <cell r="G1944" t="str">
            <v>NOTE PAY-SOUTHTRUST/FORSYTH</v>
          </cell>
        </row>
        <row r="1945">
          <cell r="A1945" t="str">
            <v>210460</v>
          </cell>
          <cell r="B1945" t="str">
            <v>210460-*</v>
          </cell>
          <cell r="D1945">
            <v>250000</v>
          </cell>
          <cell r="G1945" t="str">
            <v>NOTE PAY-CURR-ST HILLTOP</v>
          </cell>
        </row>
        <row r="1946">
          <cell r="A1946" t="str">
            <v>210470</v>
          </cell>
          <cell r="B1946" t="str">
            <v>210470-*</v>
          </cell>
          <cell r="D1946">
            <v>250000</v>
          </cell>
          <cell r="G1946" t="str">
            <v>NOTE PAY-CURR-CONSTR BREVARD</v>
          </cell>
        </row>
        <row r="1947">
          <cell r="A1947" t="str">
            <v>210480</v>
          </cell>
          <cell r="B1947" t="str">
            <v>210480-*</v>
          </cell>
          <cell r="D1947">
            <v>250000</v>
          </cell>
          <cell r="G1947" t="str">
            <v>NOTE PAY-CURR-COLONIAL-LILBURN</v>
          </cell>
        </row>
        <row r="1948">
          <cell r="A1948" t="str">
            <v>210490</v>
          </cell>
          <cell r="B1948" t="str">
            <v>210490-*</v>
          </cell>
          <cell r="D1948">
            <v>250000</v>
          </cell>
          <cell r="G1948" t="str">
            <v>NOTE PAY-CURR-CITIZEN BNK annx</v>
          </cell>
        </row>
        <row r="1949">
          <cell r="A1949" t="str">
            <v>210500</v>
          </cell>
          <cell r="B1949" t="str">
            <v>210500-*</v>
          </cell>
          <cell r="D1949">
            <v>250000</v>
          </cell>
          <cell r="G1949" t="str">
            <v>NOTE PAY - ST - COMMUNITY BANK</v>
          </cell>
        </row>
        <row r="1950">
          <cell r="A1950" t="str">
            <v>210501</v>
          </cell>
          <cell r="B1950" t="str">
            <v>210501-*</v>
          </cell>
          <cell r="D1950">
            <v>250000</v>
          </cell>
          <cell r="G1950" t="str">
            <v>NOTE PAY -CURR DELL #6425262-501</v>
          </cell>
        </row>
        <row r="1951">
          <cell r="A1951" t="str">
            <v>210503</v>
          </cell>
          <cell r="B1951" t="str">
            <v>210503-*</v>
          </cell>
          <cell r="D1951">
            <v>250000</v>
          </cell>
          <cell r="G1951" t="str">
            <v xml:space="preserve">NOTE PAY -CURR DELL </v>
          </cell>
        </row>
        <row r="1952">
          <cell r="A1952" t="str">
            <v>210504</v>
          </cell>
          <cell r="B1952" t="str">
            <v>210504-*</v>
          </cell>
          <cell r="D1952">
            <v>250000</v>
          </cell>
          <cell r="G1952" t="str">
            <v xml:space="preserve">NOTE PAY -CURR DELL </v>
          </cell>
        </row>
        <row r="1953">
          <cell r="A1953" t="str">
            <v>210505</v>
          </cell>
          <cell r="B1953" t="str">
            <v>210505-*</v>
          </cell>
          <cell r="D1953">
            <v>250000</v>
          </cell>
          <cell r="G1953" t="str">
            <v>NOTE PAY -CURR DELL 505</v>
          </cell>
        </row>
        <row r="1954">
          <cell r="A1954" t="str">
            <v>210510</v>
          </cell>
          <cell r="B1954" t="str">
            <v>210510-*</v>
          </cell>
          <cell r="D1954">
            <v>250000</v>
          </cell>
          <cell r="G1954" t="str">
            <v>NOTE  PAY</v>
          </cell>
        </row>
        <row r="1955">
          <cell r="A1955" t="str">
            <v>210520</v>
          </cell>
          <cell r="B1955" t="str">
            <v>210520-*</v>
          </cell>
          <cell r="D1955">
            <v>250000</v>
          </cell>
          <cell r="G1955" t="str">
            <v>NOTE PAY-CURR-LOAN CLOSE</v>
          </cell>
        </row>
        <row r="1956">
          <cell r="A1956" t="str">
            <v>210530</v>
          </cell>
          <cell r="B1956" t="str">
            <v>210530-*</v>
          </cell>
          <cell r="D1956">
            <v>250000</v>
          </cell>
          <cell r="G1956" t="str">
            <v>NOTE PAY-CURR-GLOBAL/TOOMS</v>
          </cell>
        </row>
        <row r="1957">
          <cell r="A1957" t="str">
            <v>210531</v>
          </cell>
          <cell r="B1957" t="str">
            <v>210531-*</v>
          </cell>
          <cell r="D1957">
            <v>250000</v>
          </cell>
          <cell r="G1957" t="str">
            <v>NOTE PAY-CURR-SURVEY CAPT GMAC</v>
          </cell>
        </row>
        <row r="1958">
          <cell r="A1958" t="str">
            <v>210540</v>
          </cell>
          <cell r="B1958" t="str">
            <v>210540-*</v>
          </cell>
          <cell r="D1958">
            <v>250000</v>
          </cell>
          <cell r="G1958" t="str">
            <v>NOTE PAY-CURR-TNC</v>
          </cell>
        </row>
        <row r="1959">
          <cell r="A1959" t="str">
            <v>210550</v>
          </cell>
          <cell r="B1959" t="str">
            <v>210550-*</v>
          </cell>
          <cell r="D1959">
            <v>250000</v>
          </cell>
          <cell r="G1959" t="str">
            <v>NOTE  PAY</v>
          </cell>
        </row>
        <row r="1960">
          <cell r="A1960" t="str">
            <v>210555</v>
          </cell>
          <cell r="B1960" t="str">
            <v>210555-*</v>
          </cell>
          <cell r="D1960">
            <v>250000</v>
          </cell>
          <cell r="G1960" t="str">
            <v>NOTE PAY -CURR DELL #6425262-500</v>
          </cell>
        </row>
        <row r="1961">
          <cell r="A1961" t="str">
            <v>210560</v>
          </cell>
          <cell r="B1961" t="str">
            <v>210560-*</v>
          </cell>
          <cell r="D1961">
            <v>250000</v>
          </cell>
          <cell r="G1961" t="str">
            <v>NOTE PAY-CURR-TRILLIUM</v>
          </cell>
        </row>
        <row r="1962">
          <cell r="A1962" t="str">
            <v>210570</v>
          </cell>
          <cell r="B1962" t="str">
            <v>210570-*</v>
          </cell>
          <cell r="D1962">
            <v>250000</v>
          </cell>
          <cell r="G1962" t="str">
            <v>NOTE  PAY</v>
          </cell>
        </row>
        <row r="1963">
          <cell r="A1963" t="str">
            <v>210580</v>
          </cell>
          <cell r="B1963" t="str">
            <v>210580-*</v>
          </cell>
          <cell r="D1963">
            <v>250000</v>
          </cell>
          <cell r="G1963" t="str">
            <v>NOTE  PAY</v>
          </cell>
        </row>
        <row r="1964">
          <cell r="A1964" t="str">
            <v>210590</v>
          </cell>
          <cell r="B1964" t="str">
            <v>210590-*</v>
          </cell>
          <cell r="D1964">
            <v>250000</v>
          </cell>
          <cell r="G1964" t="str">
            <v>NOTE  PAY</v>
          </cell>
        </row>
        <row r="1965">
          <cell r="A1965" t="str">
            <v>210600</v>
          </cell>
          <cell r="B1965" t="str">
            <v>210600-*</v>
          </cell>
          <cell r="D1965">
            <v>250000</v>
          </cell>
          <cell r="G1965" t="str">
            <v>NOTE PAY-CURR-CITIZENS-TRODGEN</v>
          </cell>
        </row>
        <row r="1966">
          <cell r="A1966" t="str">
            <v>210610</v>
          </cell>
          <cell r="B1966" t="str">
            <v>210610-*</v>
          </cell>
          <cell r="D1966">
            <v>250000</v>
          </cell>
          <cell r="G1966" t="str">
            <v>NOTE PAY-CURR-REGIONS MCJUNKIN</v>
          </cell>
        </row>
        <row r="1967">
          <cell r="A1967" t="str">
            <v>210620</v>
          </cell>
          <cell r="B1967" t="str">
            <v>210620-*</v>
          </cell>
          <cell r="D1967">
            <v>250000</v>
          </cell>
          <cell r="G1967" t="str">
            <v>NOTE PAY-CURR-GOLDOME-COBB</v>
          </cell>
        </row>
        <row r="1968">
          <cell r="A1968" t="str">
            <v>210630</v>
          </cell>
          <cell r="B1968" t="str">
            <v>210630-*</v>
          </cell>
          <cell r="D1968">
            <v>250000</v>
          </cell>
          <cell r="G1968" t="str">
            <v>NOTE PAY-CURR-HABERSHAM LUMPKIN</v>
          </cell>
        </row>
        <row r="1969">
          <cell r="A1969" t="str">
            <v>210640</v>
          </cell>
          <cell r="B1969" t="str">
            <v>210640-*</v>
          </cell>
          <cell r="D1969">
            <v>250000</v>
          </cell>
          <cell r="G1969" t="str">
            <v>NOTE PAY-CURR-GOLDOME-HILTON H</v>
          </cell>
        </row>
        <row r="1970">
          <cell r="A1970" t="str">
            <v>210650</v>
          </cell>
          <cell r="B1970" t="str">
            <v>210650-*</v>
          </cell>
          <cell r="D1970">
            <v>250000</v>
          </cell>
          <cell r="G1970" t="str">
            <v>NOTE PAY-CURR-REGIONS SCHOOL</v>
          </cell>
        </row>
        <row r="1971">
          <cell r="A1971" t="str">
            <v>210660</v>
          </cell>
          <cell r="B1971" t="str">
            <v>210660-*</v>
          </cell>
          <cell r="D1971">
            <v>250000</v>
          </cell>
          <cell r="G1971" t="str">
            <v>NOTE PAY-CURR-GOLDOME/SHEP HIL</v>
          </cell>
        </row>
        <row r="1972">
          <cell r="A1972" t="str">
            <v>210680</v>
          </cell>
          <cell r="B1972" t="str">
            <v>210680-*</v>
          </cell>
          <cell r="D1972">
            <v>250000</v>
          </cell>
          <cell r="G1972" t="str">
            <v>NOTE PAY-CURR-GOLDOME-231000</v>
          </cell>
        </row>
        <row r="1973">
          <cell r="A1973" t="str">
            <v>210700</v>
          </cell>
          <cell r="B1973" t="str">
            <v>210700-*</v>
          </cell>
          <cell r="D1973">
            <v>250000</v>
          </cell>
          <cell r="G1973" t="str">
            <v>NOTE PAY-CURR-GOLDOME-173000</v>
          </cell>
        </row>
        <row r="1974">
          <cell r="A1974" t="str">
            <v>210707</v>
          </cell>
          <cell r="B1974" t="str">
            <v>210707-*</v>
          </cell>
          <cell r="D1974">
            <v>250000</v>
          </cell>
          <cell r="E1974" t="str">
            <v/>
          </cell>
          <cell r="G1974" t="str">
            <v>NOTE PAY-CURR-UNITED MEDICAL</v>
          </cell>
        </row>
        <row r="1975">
          <cell r="A1975" t="str">
            <v>210710</v>
          </cell>
          <cell r="B1975" t="str">
            <v>210710-*</v>
          </cell>
          <cell r="D1975">
            <v>250000</v>
          </cell>
          <cell r="G1975" t="str">
            <v>NOTE  PAY-CURR-UNIT CO/LS</v>
          </cell>
        </row>
        <row r="1976">
          <cell r="A1976" t="str">
            <v>210720</v>
          </cell>
          <cell r="B1976" t="str">
            <v>210720-*</v>
          </cell>
          <cell r="D1976">
            <v>250000</v>
          </cell>
          <cell r="G1976" t="str">
            <v>NOTE PAY-CURRENT-METRO 2000/LS</v>
          </cell>
        </row>
        <row r="1977">
          <cell r="A1977" t="str">
            <v>210730</v>
          </cell>
          <cell r="B1977" t="str">
            <v>210730-*</v>
          </cell>
          <cell r="D1977">
            <v>250000</v>
          </cell>
          <cell r="G1977" t="str">
            <v>NOTE PAY-ST-CANTON (CURR)</v>
          </cell>
        </row>
        <row r="1978">
          <cell r="A1978" t="str">
            <v>210735</v>
          </cell>
          <cell r="B1978" t="str">
            <v>210735-*</v>
          </cell>
          <cell r="D1978">
            <v>250000</v>
          </cell>
          <cell r="G1978" t="str">
            <v>NOTE PAY-CURR-SYNOVUS LEASING</v>
          </cell>
        </row>
        <row r="1979">
          <cell r="A1979" t="str">
            <v>210740</v>
          </cell>
          <cell r="B1979" t="str">
            <v>210740-*</v>
          </cell>
          <cell r="D1979">
            <v>250000</v>
          </cell>
          <cell r="G1979" t="str">
            <v>NOTE PAY-CURR-DOGWD/COMMBK/502</v>
          </cell>
        </row>
        <row r="1980">
          <cell r="A1980" t="str">
            <v>210750</v>
          </cell>
          <cell r="B1980" t="str">
            <v>210750-*</v>
          </cell>
          <cell r="D1980">
            <v>250000</v>
          </cell>
          <cell r="G1980" t="str">
            <v>N/P-HABERSHAM-LBURN (CURR)</v>
          </cell>
        </row>
        <row r="1981">
          <cell r="A1981" t="str">
            <v>210760</v>
          </cell>
          <cell r="B1981" t="str">
            <v>210760-*</v>
          </cell>
          <cell r="D1981">
            <v>250000</v>
          </cell>
          <cell r="G1981" t="str">
            <v>N/P-ST-H HD NEW WING</v>
          </cell>
        </row>
        <row r="1982">
          <cell r="A1982" t="str">
            <v>210770</v>
          </cell>
          <cell r="B1982" t="str">
            <v>210770-*</v>
          </cell>
          <cell r="D1982">
            <v>250000</v>
          </cell>
          <cell r="G1982" t="str">
            <v>NOTE PAY-CURR-DOGWD/COMMBK/503</v>
          </cell>
        </row>
        <row r="1983">
          <cell r="A1983" t="str">
            <v>210780</v>
          </cell>
          <cell r="B1983" t="str">
            <v>210780-*</v>
          </cell>
          <cell r="D1983">
            <v>250000</v>
          </cell>
          <cell r="G1983" t="str">
            <v>N/P</v>
          </cell>
        </row>
        <row r="1984">
          <cell r="A1984" t="str">
            <v>210790</v>
          </cell>
          <cell r="B1984" t="str">
            <v>210790-*</v>
          </cell>
          <cell r="D1984">
            <v>250000</v>
          </cell>
          <cell r="G1984" t="str">
            <v>NOTE PAY-CURR-BYRON S DAVIS</v>
          </cell>
        </row>
        <row r="1985">
          <cell r="A1985" t="str">
            <v>210800</v>
          </cell>
          <cell r="B1985" t="str">
            <v>210800-*</v>
          </cell>
          <cell r="D1985">
            <v>250000</v>
          </cell>
          <cell r="G1985" t="str">
            <v>NOTE PAY-CURR-GMAC (HRPT AUST)</v>
          </cell>
        </row>
        <row r="1986">
          <cell r="A1986" t="str">
            <v>210810</v>
          </cell>
          <cell r="B1986" t="str">
            <v>210810-*</v>
          </cell>
          <cell r="D1986">
            <v>250000</v>
          </cell>
          <cell r="G1986" t="str">
            <v>NOTE PAY-CURR-GMAC (HRPT 231K)</v>
          </cell>
        </row>
        <row r="1987">
          <cell r="A1987" t="str">
            <v>210820</v>
          </cell>
          <cell r="B1987" t="str">
            <v>210820-*</v>
          </cell>
          <cell r="D1987">
            <v>250000</v>
          </cell>
          <cell r="G1987" t="str">
            <v>NOTE PAY-CURR-GMAC (HRPT 173K)</v>
          </cell>
        </row>
        <row r="1988">
          <cell r="A1988" t="str">
            <v>210830</v>
          </cell>
          <cell r="B1988" t="str">
            <v>210830-*</v>
          </cell>
          <cell r="D1988">
            <v>250000</v>
          </cell>
          <cell r="G1988" t="str">
            <v>NOTE PAY-CURR-GMAC (HRPT SHILL</v>
          </cell>
        </row>
        <row r="1989">
          <cell r="A1989" t="str">
            <v>210840</v>
          </cell>
          <cell r="B1989" t="str">
            <v>210840-*</v>
          </cell>
          <cell r="D1989">
            <v>250000</v>
          </cell>
          <cell r="G1989" t="str">
            <v>NOTE PAY-CURR-GMAC (LIBER SHIL</v>
          </cell>
        </row>
        <row r="1990">
          <cell r="A1990" t="str">
            <v>210850</v>
          </cell>
          <cell r="B1990" t="str">
            <v>210850-*</v>
          </cell>
          <cell r="D1990">
            <v>250000</v>
          </cell>
          <cell r="G1990" t="str">
            <v>NOTE PAY - GNSV-CLARKES BRDG</v>
          </cell>
        </row>
        <row r="1991">
          <cell r="A1991" t="str">
            <v>210860</v>
          </cell>
          <cell r="B1991" t="str">
            <v>210860-*</v>
          </cell>
          <cell r="D1991">
            <v>250000</v>
          </cell>
          <cell r="G1991" t="str">
            <v>NOTE PAY - CURR - HELLER</v>
          </cell>
        </row>
        <row r="1992">
          <cell r="A1992" t="str">
            <v>210861</v>
          </cell>
          <cell r="B1992" t="str">
            <v>210861-*</v>
          </cell>
          <cell r="D1992">
            <v>250000</v>
          </cell>
          <cell r="G1992" t="str">
            <v>NOTE PAY - CURR - HELLER CD</v>
          </cell>
        </row>
        <row r="1993">
          <cell r="A1993" t="str">
            <v>210862</v>
          </cell>
          <cell r="B1993" t="str">
            <v>210862-*</v>
          </cell>
          <cell r="D1993">
            <v>250000</v>
          </cell>
          <cell r="G1993" t="str">
            <v>NOTE PAY - CURR - HELLER NOVACARE</v>
          </cell>
        </row>
        <row r="1994">
          <cell r="A1994" t="str">
            <v>210863</v>
          </cell>
          <cell r="B1994" t="str">
            <v>210863-*</v>
          </cell>
          <cell r="D1994">
            <v>250000</v>
          </cell>
          <cell r="G1994" t="str">
            <v>NOTE PAY - CURR - HELLER ATHENS</v>
          </cell>
        </row>
        <row r="1995">
          <cell r="A1995" t="str">
            <v>210864</v>
          </cell>
          <cell r="B1995" t="str">
            <v>210864-*</v>
          </cell>
          <cell r="D1995">
            <v>250000</v>
          </cell>
          <cell r="G1995" t="str">
            <v>NOTE PAY - CURR - HELLER EXTRA</v>
          </cell>
        </row>
        <row r="1996">
          <cell r="A1996" t="str">
            <v>210865</v>
          </cell>
          <cell r="B1996" t="str">
            <v>210865-*</v>
          </cell>
          <cell r="D1996">
            <v>250000</v>
          </cell>
          <cell r="G1996" t="str">
            <v>NOTE PAY - CURR - HELLER TRILLIUM</v>
          </cell>
        </row>
        <row r="1997">
          <cell r="A1997" t="str">
            <v>210866</v>
          </cell>
          <cell r="B1997" t="str">
            <v>210866-*</v>
          </cell>
          <cell r="D1997">
            <v>250000</v>
          </cell>
          <cell r="G1997" t="str">
            <v>NOTE PAY - CURR - HELLER 231K</v>
          </cell>
        </row>
        <row r="1998">
          <cell r="A1998" t="str">
            <v>210867</v>
          </cell>
          <cell r="B1998" t="str">
            <v>210867-*</v>
          </cell>
          <cell r="D1998">
            <v>250000</v>
          </cell>
          <cell r="G1998" t="str">
            <v>NOTE PAY - CURR - HELLER 173K</v>
          </cell>
        </row>
        <row r="1999">
          <cell r="A1999" t="str">
            <v>210868</v>
          </cell>
          <cell r="B1999" t="str">
            <v>210868-*</v>
          </cell>
          <cell r="D1999">
            <v>250000</v>
          </cell>
          <cell r="G1999" t="str">
            <v>NOTE PAY - CURR - HELLER VESPERS</v>
          </cell>
        </row>
        <row r="2000">
          <cell r="A2000" t="str">
            <v>210869</v>
          </cell>
          <cell r="B2000" t="str">
            <v>210869-*</v>
          </cell>
          <cell r="D2000">
            <v>250000</v>
          </cell>
          <cell r="G2000" t="str">
            <v>NOTE PAY - CURR - HELLER GE LOC REDUCTION</v>
          </cell>
        </row>
        <row r="2001">
          <cell r="A2001" t="str">
            <v>210870</v>
          </cell>
          <cell r="B2001" t="str">
            <v>210870-*</v>
          </cell>
          <cell r="D2001">
            <v>250000</v>
          </cell>
          <cell r="G2001" t="str">
            <v>NOTE PAY - CURR - HELLER AUSTELL</v>
          </cell>
        </row>
        <row r="2002">
          <cell r="A2002" t="str">
            <v>210871</v>
          </cell>
          <cell r="B2002" t="str">
            <v>210871-*</v>
          </cell>
          <cell r="D2002">
            <v>250000</v>
          </cell>
          <cell r="G2002" t="str">
            <v>NOTE PAY - CURR - HELLER HERITAGE PARK SAVANNAH</v>
          </cell>
        </row>
        <row r="2003">
          <cell r="A2003" t="str">
            <v>210872</v>
          </cell>
          <cell r="B2003" t="str">
            <v>210872-*</v>
          </cell>
          <cell r="D2003">
            <v>250000</v>
          </cell>
          <cell r="G2003" t="str">
            <v>NOTE PAY - CURR - HELLER SHEPHERD HILLS</v>
          </cell>
        </row>
        <row r="2004">
          <cell r="A2004" t="str">
            <v>210873</v>
          </cell>
          <cell r="B2004" t="str">
            <v>210873-*</v>
          </cell>
          <cell r="D2004">
            <v>250000</v>
          </cell>
          <cell r="G2004" t="str">
            <v>NOTE PAY - CURR - SHEPHERD HILLS PROPS</v>
          </cell>
        </row>
        <row r="2005">
          <cell r="A2005" t="str">
            <v>210875</v>
          </cell>
          <cell r="B2005" t="str">
            <v>210875-*</v>
          </cell>
          <cell r="D2005">
            <v>250000</v>
          </cell>
          <cell r="G2005" t="str">
            <v>NOTE PAY - CURR - MARSH AVIATION INS</v>
          </cell>
        </row>
        <row r="2006">
          <cell r="A2006" t="str">
            <v>210900</v>
          </cell>
          <cell r="B2006" t="str">
            <v>210900-*</v>
          </cell>
          <cell r="D2006">
            <v>250000</v>
          </cell>
          <cell r="G2006" t="str">
            <v>NOTE PAY-CURR-AIC</v>
          </cell>
        </row>
        <row r="2007">
          <cell r="A2007" t="str">
            <v>210910</v>
          </cell>
          <cell r="B2007" t="str">
            <v>210910-*</v>
          </cell>
          <cell r="D2007">
            <v>250000</v>
          </cell>
          <cell r="G2007" t="str">
            <v>NOTE PAY-CURR-S TRUST-PEAKE</v>
          </cell>
        </row>
        <row r="2008">
          <cell r="A2008" t="str">
            <v>210920</v>
          </cell>
          <cell r="B2008" t="str">
            <v>210920-*</v>
          </cell>
          <cell r="D2008">
            <v>250000</v>
          </cell>
          <cell r="G2008" t="str">
            <v>NOTE PAY-CURR-TRI HEALTH</v>
          </cell>
        </row>
        <row r="2009">
          <cell r="A2009" t="str">
            <v>210925</v>
          </cell>
          <cell r="B2009" t="str">
            <v>210925-*</v>
          </cell>
          <cell r="D2009">
            <v>250000</v>
          </cell>
          <cell r="G2009" t="str">
            <v>NOTE PAY-CURR-ESTATE</v>
          </cell>
        </row>
        <row r="2010">
          <cell r="A2010" t="str">
            <v>210930</v>
          </cell>
          <cell r="B2010" t="str">
            <v>210930-*</v>
          </cell>
          <cell r="D2010">
            <v>250000</v>
          </cell>
          <cell r="G2010" t="str">
            <v>NOTE PAY-CURR-AIC PROPERTY</v>
          </cell>
        </row>
        <row r="2011">
          <cell r="A2011" t="str">
            <v>210960</v>
          </cell>
          <cell r="B2011" t="str">
            <v>210960-*</v>
          </cell>
          <cell r="D2011">
            <v>250000</v>
          </cell>
          <cell r="E2011" t="str">
            <v/>
          </cell>
          <cell r="G2011" t="str">
            <v>NOTE PAY-CURR-UHS -PROP INS</v>
          </cell>
        </row>
        <row r="2012">
          <cell r="A2012" t="str">
            <v>210970</v>
          </cell>
          <cell r="B2012" t="str">
            <v>210970-*</v>
          </cell>
          <cell r="D2012">
            <v>250000</v>
          </cell>
          <cell r="E2012" t="str">
            <v/>
          </cell>
          <cell r="G2012" t="str">
            <v>NOTE PAY-CURR-UNITED HEALTH SVCS</v>
          </cell>
        </row>
        <row r="2013">
          <cell r="A2013" t="str">
            <v>220000</v>
          </cell>
          <cell r="B2013" t="str">
            <v>220000-*</v>
          </cell>
          <cell r="D2013">
            <v>201500</v>
          </cell>
          <cell r="G2013" t="str">
            <v xml:space="preserve">   GARNISHMENTS</v>
          </cell>
        </row>
        <row r="2014">
          <cell r="A2014" t="str">
            <v>220100</v>
          </cell>
          <cell r="B2014" t="str">
            <v>220100-*</v>
          </cell>
          <cell r="D2014">
            <v>201000</v>
          </cell>
          <cell r="G2014" t="str">
            <v xml:space="preserve">   ACCRUED  WAGES</v>
          </cell>
        </row>
        <row r="2015">
          <cell r="A2015" t="str">
            <v>220200</v>
          </cell>
          <cell r="B2015" t="str">
            <v>220200-*</v>
          </cell>
          <cell r="D2015">
            <v>201100</v>
          </cell>
          <cell r="G2015" t="str">
            <v xml:space="preserve">   ACCRUED  VAC</v>
          </cell>
        </row>
        <row r="2016">
          <cell r="A2016" t="str">
            <v>220201</v>
          </cell>
          <cell r="B2016" t="str">
            <v>220201-*</v>
          </cell>
          <cell r="D2016">
            <v>201250</v>
          </cell>
          <cell r="G2016" t="str">
            <v xml:space="preserve">   PAID PTO</v>
          </cell>
        </row>
        <row r="2017">
          <cell r="A2017" t="str">
            <v>220202</v>
          </cell>
          <cell r="B2017" t="str">
            <v>220202-*</v>
          </cell>
          <cell r="D2017">
            <v>201200</v>
          </cell>
          <cell r="G2017" t="str">
            <v xml:space="preserve">   ACCRUED PTO</v>
          </cell>
        </row>
        <row r="2018">
          <cell r="A2018" t="str">
            <v>220209</v>
          </cell>
          <cell r="B2018" t="str">
            <v>220209-*</v>
          </cell>
          <cell r="D2018">
            <v>201300</v>
          </cell>
          <cell r="G2018" t="str">
            <v xml:space="preserve">   ACCRUED PTOPS BONUS PAY</v>
          </cell>
        </row>
        <row r="2019">
          <cell r="A2019" t="str">
            <v>220300</v>
          </cell>
          <cell r="B2019" t="str">
            <v>220300-*</v>
          </cell>
          <cell r="D2019">
            <v>201400</v>
          </cell>
          <cell r="G2019" t="str">
            <v xml:space="preserve">   ACCRUED  SICK  LEAVE</v>
          </cell>
        </row>
        <row r="2020">
          <cell r="A2020" t="str">
            <v>220301</v>
          </cell>
          <cell r="B2020" t="str">
            <v>220301-*</v>
          </cell>
          <cell r="D2020">
            <v>201450</v>
          </cell>
          <cell r="G2020" t="str">
            <v xml:space="preserve">   PAID SICK LEAVE</v>
          </cell>
        </row>
        <row r="2021">
          <cell r="A2021" t="str">
            <v>220350</v>
          </cell>
          <cell r="B2021" t="str">
            <v>220350-*</v>
          </cell>
          <cell r="D2021">
            <v>201460</v>
          </cell>
          <cell r="G2021" t="str">
            <v xml:space="preserve">   ACCRUED SICK LEAVE ADJ</v>
          </cell>
        </row>
        <row r="2022">
          <cell r="A2022" t="str">
            <v>220400</v>
          </cell>
          <cell r="B2022" t="str">
            <v>220400-*</v>
          </cell>
          <cell r="D2022">
            <v>230350</v>
          </cell>
          <cell r="G2022" t="str">
            <v>ACCRUED CIVIL MONETARY PENALTY</v>
          </cell>
        </row>
        <row r="2023">
          <cell r="A2023" t="str">
            <v>220500</v>
          </cell>
          <cell r="B2023" t="str">
            <v>220500-*</v>
          </cell>
          <cell r="D2023">
            <v>202000</v>
          </cell>
          <cell r="G2023" t="str">
            <v>ACCRUED  MISC RETIREMENT  BENEFITS</v>
          </cell>
        </row>
        <row r="2024">
          <cell r="A2024" t="str">
            <v>220600</v>
          </cell>
          <cell r="B2024" t="str">
            <v>220600-*</v>
          </cell>
          <cell r="D2024" t="str">
            <v>NO NEED TO ADD</v>
          </cell>
          <cell r="G2024" t="str">
            <v>ACCRUED HEALTH INS PREM RESERVE</v>
          </cell>
        </row>
        <row r="2025">
          <cell r="A2025" t="str">
            <v>230100</v>
          </cell>
          <cell r="B2025" t="str">
            <v>230100-*</v>
          </cell>
          <cell r="D2025">
            <v>202600</v>
          </cell>
          <cell r="G2025" t="str">
            <v xml:space="preserve">   FEDERAL W/H</v>
          </cell>
        </row>
        <row r="2026">
          <cell r="A2026" t="str">
            <v>230200</v>
          </cell>
          <cell r="B2026" t="str">
            <v>230200-*</v>
          </cell>
          <cell r="D2026">
            <v>202700</v>
          </cell>
          <cell r="G2026" t="str">
            <v xml:space="preserve">   STATE W/H</v>
          </cell>
        </row>
        <row r="2027">
          <cell r="A2027" t="str">
            <v>230400</v>
          </cell>
          <cell r="B2027" t="str">
            <v>230400-*</v>
          </cell>
          <cell r="D2027">
            <v>202800</v>
          </cell>
          <cell r="G2027" t="str">
            <v xml:space="preserve">   FICA W/H</v>
          </cell>
        </row>
        <row r="2028">
          <cell r="A2028" t="str">
            <v>230500</v>
          </cell>
          <cell r="B2028" t="str">
            <v>230500-*</v>
          </cell>
          <cell r="D2028">
            <v>202100</v>
          </cell>
          <cell r="G2028" t="str">
            <v>INSURANCE W-H</v>
          </cell>
        </row>
        <row r="2029">
          <cell r="A2029" t="str">
            <v>230525</v>
          </cell>
          <cell r="B2029" t="str">
            <v>230525-*</v>
          </cell>
          <cell r="D2029">
            <v>230800</v>
          </cell>
          <cell r="G2029" t="str">
            <v xml:space="preserve">   DISABILITY INSURANCE</v>
          </cell>
        </row>
        <row r="2030">
          <cell r="A2030" t="str">
            <v>230550</v>
          </cell>
          <cell r="B2030" t="str">
            <v>230550-*</v>
          </cell>
          <cell r="D2030">
            <v>202200</v>
          </cell>
          <cell r="G2030" t="str">
            <v xml:space="preserve">   DENTAL INSURANCE W/H</v>
          </cell>
        </row>
        <row r="2031">
          <cell r="A2031" t="str">
            <v>230560</v>
          </cell>
          <cell r="B2031" t="str">
            <v>230560-*</v>
          </cell>
          <cell r="D2031">
            <v>202300</v>
          </cell>
          <cell r="G2031" t="str">
            <v xml:space="preserve">   VISION INSURANCE</v>
          </cell>
        </row>
        <row r="2032">
          <cell r="A2032" t="str">
            <v>230570</v>
          </cell>
          <cell r="B2032" t="str">
            <v>230570-*</v>
          </cell>
          <cell r="D2032">
            <v>202400</v>
          </cell>
          <cell r="G2032" t="str">
            <v xml:space="preserve">   FLEX MEDICAL</v>
          </cell>
        </row>
        <row r="2033">
          <cell r="A2033" t="str">
            <v>230575</v>
          </cell>
          <cell r="B2033" t="str">
            <v>230575-*</v>
          </cell>
          <cell r="D2033">
            <v>202410</v>
          </cell>
          <cell r="G2033" t="str">
            <v xml:space="preserve">   FLEX MEDICAL LIMITED</v>
          </cell>
        </row>
        <row r="2034">
          <cell r="A2034" t="str">
            <v>230577</v>
          </cell>
          <cell r="B2034" t="str">
            <v>230577-*</v>
          </cell>
          <cell r="D2034">
            <v>202460</v>
          </cell>
          <cell r="G2034" t="str">
            <v xml:space="preserve">   HEALTH SAVINGS ACCOUNT</v>
          </cell>
        </row>
        <row r="2035">
          <cell r="A2035" t="str">
            <v>230580</v>
          </cell>
          <cell r="B2035" t="str">
            <v>230580-*</v>
          </cell>
          <cell r="D2035">
            <v>202450</v>
          </cell>
          <cell r="G2035" t="str">
            <v xml:space="preserve">   FLEX CHILD CARE</v>
          </cell>
        </row>
        <row r="2036">
          <cell r="A2036" t="str">
            <v>230600</v>
          </cell>
          <cell r="B2036" t="str">
            <v>230600-*</v>
          </cell>
          <cell r="D2036">
            <v>202500</v>
          </cell>
          <cell r="G2036" t="str">
            <v xml:space="preserve">   LIFE INSURANCE W/H</v>
          </cell>
        </row>
        <row r="2037">
          <cell r="A2037" t="str">
            <v>230700</v>
          </cell>
          <cell r="B2037" t="str">
            <v>230700-*</v>
          </cell>
          <cell r="D2037">
            <v>202900</v>
          </cell>
          <cell r="G2037" t="str">
            <v xml:space="preserve">   ACCRUED FED/STATE UNEMP TAX</v>
          </cell>
        </row>
        <row r="2038">
          <cell r="A2038" t="str">
            <v>230800</v>
          </cell>
          <cell r="B2038" t="str">
            <v>230800-*</v>
          </cell>
          <cell r="D2038">
            <v>204000</v>
          </cell>
          <cell r="G2038" t="str">
            <v xml:space="preserve">   SALES TAX PAYABLE</v>
          </cell>
        </row>
        <row r="2039">
          <cell r="A2039" t="str">
            <v>230900</v>
          </cell>
          <cell r="B2039" t="str">
            <v>230900-*</v>
          </cell>
          <cell r="D2039" t="str">
            <v>NO NEED TO ADD</v>
          </cell>
          <cell r="G2039" t="str">
            <v xml:space="preserve">   LOCAL  OCCUP  TAX  WHHD</v>
          </cell>
        </row>
        <row r="2040">
          <cell r="A2040" t="str">
            <v>240200</v>
          </cell>
          <cell r="B2040" t="str">
            <v>240200-*</v>
          </cell>
          <cell r="D2040">
            <v>205000</v>
          </cell>
          <cell r="G2040" t="str">
            <v xml:space="preserve">   ACCRUED PROP TAX PAYABLE</v>
          </cell>
        </row>
        <row r="2041">
          <cell r="A2041" t="str">
            <v>250000</v>
          </cell>
          <cell r="B2041" t="str">
            <v>250000-*</v>
          </cell>
          <cell r="D2041">
            <v>206000</v>
          </cell>
          <cell r="G2041" t="str">
            <v>FEDERAL INCOME TAX PAYABLE</v>
          </cell>
        </row>
        <row r="2042">
          <cell r="A2042" t="str">
            <v>250010</v>
          </cell>
          <cell r="B2042" t="str">
            <v>250010-*</v>
          </cell>
          <cell r="D2042">
            <v>206000</v>
          </cell>
          <cell r="G2042" t="str">
            <v>GA INCOME TAX PAYABLE</v>
          </cell>
        </row>
        <row r="2043">
          <cell r="A2043" t="str">
            <v>250020</v>
          </cell>
          <cell r="B2043" t="str">
            <v>250020-*</v>
          </cell>
          <cell r="D2043">
            <v>206000</v>
          </cell>
          <cell r="G2043" t="str">
            <v>NC INCOME TAX PAYABLE</v>
          </cell>
        </row>
        <row r="2044">
          <cell r="A2044" t="str">
            <v>250030</v>
          </cell>
          <cell r="B2044" t="str">
            <v>250030-*</v>
          </cell>
          <cell r="D2044">
            <v>206000</v>
          </cell>
          <cell r="G2044" t="str">
            <v>SC INCOME TAX PAYABLE</v>
          </cell>
        </row>
        <row r="2045">
          <cell r="A2045" t="str">
            <v>250800</v>
          </cell>
          <cell r="B2045" t="str">
            <v>250800-*</v>
          </cell>
          <cell r="D2045">
            <v>231600</v>
          </cell>
          <cell r="G2045" t="str">
            <v>ACCRUED AUDIT FEES</v>
          </cell>
        </row>
        <row r="2046">
          <cell r="A2046" t="str">
            <v>255000</v>
          </cell>
          <cell r="B2046" t="str">
            <v>255000-*</v>
          </cell>
          <cell r="D2046" t="str">
            <v>NO NEED TO ADD</v>
          </cell>
          <cell r="G2046" t="str">
            <v>DEFERRED INCOME TAX</v>
          </cell>
        </row>
        <row r="2047">
          <cell r="A2047" t="str">
            <v>260000</v>
          </cell>
          <cell r="B2047" t="str">
            <v>260000-*</v>
          </cell>
          <cell r="D2047">
            <v>210000</v>
          </cell>
          <cell r="G2047" t="str">
            <v>ACCRUED INTEREST PAYABLE</v>
          </cell>
        </row>
        <row r="2048">
          <cell r="A2048" t="str">
            <v>260010</v>
          </cell>
          <cell r="B2048" t="str">
            <v>260010-*</v>
          </cell>
          <cell r="D2048">
            <v>210000</v>
          </cell>
          <cell r="G2048" t="str">
            <v>ACC INT PAY - CHATTAHOOCHEE</v>
          </cell>
        </row>
        <row r="2049">
          <cell r="A2049" t="str">
            <v>260020</v>
          </cell>
          <cell r="B2049" t="str">
            <v>260020-*</v>
          </cell>
          <cell r="D2049">
            <v>210000</v>
          </cell>
          <cell r="G2049" t="str">
            <v>ACC INT PAY - CITIZENS</v>
          </cell>
        </row>
        <row r="2050">
          <cell r="A2050" t="str">
            <v>260030</v>
          </cell>
          <cell r="B2050" t="str">
            <v>260030-*</v>
          </cell>
          <cell r="D2050">
            <v>210000</v>
          </cell>
          <cell r="G2050" t="str">
            <v>ACC INT PAY - HABERSHAM</v>
          </cell>
        </row>
        <row r="2051">
          <cell r="A2051" t="str">
            <v>260040</v>
          </cell>
          <cell r="B2051" t="str">
            <v>260040-*</v>
          </cell>
          <cell r="D2051">
            <v>210000</v>
          </cell>
          <cell r="G2051" t="str">
            <v>ACC INT PAY - FORSYTH</v>
          </cell>
        </row>
        <row r="2052">
          <cell r="A2052" t="str">
            <v>260050</v>
          </cell>
          <cell r="B2052" t="str">
            <v>260050-*</v>
          </cell>
          <cell r="D2052">
            <v>210000</v>
          </cell>
          <cell r="G2052" t="str">
            <v>ACC INT PAY - FIRST STATE</v>
          </cell>
        </row>
        <row r="2053">
          <cell r="A2053" t="str">
            <v>260060</v>
          </cell>
          <cell r="B2053" t="str">
            <v>260060-*</v>
          </cell>
          <cell r="D2053">
            <v>210000</v>
          </cell>
          <cell r="G2053" t="str">
            <v>ACC INT PAY - LOAN CEST</v>
          </cell>
        </row>
        <row r="2054">
          <cell r="A2054" t="str">
            <v>260070</v>
          </cell>
          <cell r="B2054" t="str">
            <v>260070-*</v>
          </cell>
          <cell r="D2054">
            <v>210000</v>
          </cell>
          <cell r="G2054" t="str">
            <v>ACC INT PAY - ASHBURN</v>
          </cell>
        </row>
        <row r="2055">
          <cell r="A2055" t="str">
            <v>260080</v>
          </cell>
          <cell r="B2055" t="str">
            <v>260080-*</v>
          </cell>
          <cell r="D2055">
            <v>210000</v>
          </cell>
          <cell r="G2055" t="str">
            <v>ACC INT PAQY - CHATT #2 SO.SIDE</v>
          </cell>
        </row>
        <row r="2056">
          <cell r="A2056" t="str">
            <v>260090</v>
          </cell>
          <cell r="B2056" t="str">
            <v>260090-*</v>
          </cell>
          <cell r="D2056">
            <v>210000</v>
          </cell>
          <cell r="G2056" t="str">
            <v>ACCRUED INTEREST - ROSSVILLE</v>
          </cell>
        </row>
        <row r="2057">
          <cell r="A2057" t="str">
            <v>260100</v>
          </cell>
          <cell r="B2057" t="str">
            <v>260100-*</v>
          </cell>
          <cell r="D2057">
            <v>210000</v>
          </cell>
          <cell r="G2057" t="str">
            <v>ACCRUED INTEREST -HABERSHAM</v>
          </cell>
        </row>
        <row r="2058">
          <cell r="A2058" t="str">
            <v>260110</v>
          </cell>
          <cell r="B2058" t="str">
            <v>260110-*</v>
          </cell>
          <cell r="D2058">
            <v>210000</v>
          </cell>
          <cell r="G2058" t="str">
            <v>ACC INT PAY - GOLDOME 231000</v>
          </cell>
        </row>
        <row r="2059">
          <cell r="A2059" t="str">
            <v>260120</v>
          </cell>
          <cell r="B2059" t="str">
            <v>260120-*</v>
          </cell>
          <cell r="D2059">
            <v>210000</v>
          </cell>
          <cell r="G2059" t="str">
            <v>ACC INT PAY - GOLDOME 173000</v>
          </cell>
        </row>
        <row r="2060">
          <cell r="A2060" t="str">
            <v>260130</v>
          </cell>
          <cell r="B2060" t="str">
            <v>260130-*</v>
          </cell>
          <cell r="D2060">
            <v>210000</v>
          </cell>
          <cell r="G2060" t="str">
            <v>ACC INT PAY - GOLDOME-SH HILLS</v>
          </cell>
        </row>
        <row r="2061">
          <cell r="A2061" t="str">
            <v>260140</v>
          </cell>
          <cell r="B2061" t="str">
            <v>260140-*</v>
          </cell>
          <cell r="D2061">
            <v>210000</v>
          </cell>
          <cell r="G2061" t="str">
            <v>ACC INT PAY - LAKESHORE</v>
          </cell>
        </row>
        <row r="2062">
          <cell r="A2062" t="str">
            <v>260150</v>
          </cell>
          <cell r="B2062" t="str">
            <v>260150-*</v>
          </cell>
          <cell r="D2062">
            <v>210000</v>
          </cell>
          <cell r="G2062" t="str">
            <v>ACC INT PAY - CANTON</v>
          </cell>
        </row>
        <row r="2063">
          <cell r="A2063" t="str">
            <v>260160</v>
          </cell>
          <cell r="B2063" t="str">
            <v>260160-*</v>
          </cell>
          <cell r="D2063">
            <v>210000</v>
          </cell>
          <cell r="G2063" t="str">
            <v>ACCR INT - TOOMS/GLOBAL</v>
          </cell>
        </row>
        <row r="2064">
          <cell r="A2064" t="str">
            <v>260170</v>
          </cell>
          <cell r="B2064" t="str">
            <v>260170-*</v>
          </cell>
          <cell r="D2064">
            <v>210000</v>
          </cell>
          <cell r="G2064" t="str">
            <v>ACCR INTEREST-COBB SOUTHTRUST</v>
          </cell>
        </row>
        <row r="2065">
          <cell r="A2065" t="str">
            <v>260180</v>
          </cell>
          <cell r="B2065" t="str">
            <v>260180-*</v>
          </cell>
          <cell r="D2065">
            <v>210000</v>
          </cell>
          <cell r="G2065" t="str">
            <v>ACCR INTEREST-HILTON HD GOLDOM</v>
          </cell>
        </row>
        <row r="2066">
          <cell r="A2066" t="str">
            <v>260200</v>
          </cell>
          <cell r="B2066" t="str">
            <v>260200-*</v>
          </cell>
          <cell r="D2066">
            <v>210000</v>
          </cell>
          <cell r="G2066" t="str">
            <v>ACCR INT LUTHERAN/CITIZENS</v>
          </cell>
        </row>
        <row r="2067">
          <cell r="A2067" t="str">
            <v>260220</v>
          </cell>
          <cell r="B2067" t="str">
            <v>260220-*</v>
          </cell>
          <cell r="D2067">
            <v>210000</v>
          </cell>
          <cell r="G2067" t="str">
            <v>ACCR INT TROGDEN/CITIZENS</v>
          </cell>
        </row>
        <row r="2068">
          <cell r="A2068" t="str">
            <v>260240</v>
          </cell>
          <cell r="B2068" t="str">
            <v>260240-*</v>
          </cell>
          <cell r="D2068">
            <v>210000</v>
          </cell>
          <cell r="G2068" t="str">
            <v>ACCR INTEREST-COBB/GOLDOME</v>
          </cell>
        </row>
        <row r="2069">
          <cell r="A2069" t="str">
            <v>260260</v>
          </cell>
          <cell r="B2069" t="str">
            <v>260260-*</v>
          </cell>
          <cell r="D2069">
            <v>210000</v>
          </cell>
          <cell r="G2069" t="str">
            <v>ACCR INTEREST HABERSHAM/700</v>
          </cell>
        </row>
        <row r="2070">
          <cell r="A2070" t="str">
            <v>260280</v>
          </cell>
          <cell r="B2070" t="str">
            <v>260280-*</v>
          </cell>
          <cell r="D2070">
            <v>210000</v>
          </cell>
          <cell r="G2070" t="str">
            <v>ACCR INTEREST REGIONS BANK</v>
          </cell>
        </row>
        <row r="2071">
          <cell r="A2071" t="str">
            <v>260540</v>
          </cell>
          <cell r="B2071" t="str">
            <v>260540-*</v>
          </cell>
          <cell r="D2071">
            <v>210000</v>
          </cell>
          <cell r="G2071" t="str">
            <v>ACCR INTEREST-COLONY WAKE</v>
          </cell>
        </row>
        <row r="2072">
          <cell r="A2072" t="str">
            <v>265000</v>
          </cell>
          <cell r="B2072" t="str">
            <v>265000-*</v>
          </cell>
          <cell r="D2072">
            <v>235000</v>
          </cell>
          <cell r="G2072" t="str">
            <v>BOND DISCOUNT</v>
          </cell>
        </row>
        <row r="2073">
          <cell r="A2073" t="str">
            <v>266000</v>
          </cell>
          <cell r="B2073" t="str">
            <v>266000-*</v>
          </cell>
          <cell r="D2073">
            <v>235100</v>
          </cell>
          <cell r="G2073" t="str">
            <v>BOND DISCOUNT AMORT</v>
          </cell>
        </row>
        <row r="2074">
          <cell r="A2074" t="str">
            <v>267000</v>
          </cell>
          <cell r="B2074" t="str">
            <v>267000-*</v>
          </cell>
          <cell r="D2074">
            <v>234000</v>
          </cell>
          <cell r="G2074" t="str">
            <v>OTHER ACCRUED LIABILITIES</v>
          </cell>
        </row>
        <row r="2075">
          <cell r="A2075" t="str">
            <v>270000</v>
          </cell>
          <cell r="B2075" t="str">
            <v>270000-*</v>
          </cell>
          <cell r="D2075">
            <v>270000</v>
          </cell>
          <cell r="G2075" t="str">
            <v>MORTGAGE PAYABLE-SOUTH TRUST</v>
          </cell>
        </row>
        <row r="2076">
          <cell r="A2076" t="str">
            <v>270007</v>
          </cell>
          <cell r="B2076" t="str">
            <v>270007-*</v>
          </cell>
          <cell r="D2076">
            <v>270000</v>
          </cell>
          <cell r="G2076" t="str">
            <v>NOTE PAY-LT SECURITY STATE BANK</v>
          </cell>
        </row>
        <row r="2077">
          <cell r="A2077" t="str">
            <v>270079</v>
          </cell>
          <cell r="B2077" t="str">
            <v>270079-*</v>
          </cell>
          <cell r="D2077">
            <v>270000</v>
          </cell>
          <cell r="G2077" t="str">
            <v>NOTE PAY-LT COLONY (SWAINSBORO)</v>
          </cell>
        </row>
        <row r="2078">
          <cell r="A2078" t="str">
            <v>270087</v>
          </cell>
          <cell r="B2078" t="str">
            <v>270087-*</v>
          </cell>
          <cell r="D2078">
            <v>270000</v>
          </cell>
          <cell r="G2078" t="str">
            <v>NOTE PAY-LT COLONY (CORDELE)</v>
          </cell>
        </row>
        <row r="2079">
          <cell r="A2079" t="str">
            <v>270095</v>
          </cell>
          <cell r="B2079" t="str">
            <v>270095-*</v>
          </cell>
          <cell r="D2079">
            <v>270000</v>
          </cell>
          <cell r="G2079" t="str">
            <v>NOTE PAY-LT GEMSA</v>
          </cell>
        </row>
        <row r="2080">
          <cell r="A2080" t="str">
            <v>270100</v>
          </cell>
          <cell r="B2080" t="str">
            <v>270100-*</v>
          </cell>
          <cell r="D2080">
            <v>270000</v>
          </cell>
          <cell r="G2080" t="str">
            <v>NP-Flag BK-Toomsb,Chase Com - Blue Rid</v>
          </cell>
        </row>
        <row r="2081">
          <cell r="A2081" t="str">
            <v>270110</v>
          </cell>
          <cell r="B2081" t="str">
            <v>270110-*</v>
          </cell>
          <cell r="D2081">
            <v>270000</v>
          </cell>
          <cell r="G2081" t="str">
            <v>LTN Payable Fortson/Bentley/Gr</v>
          </cell>
        </row>
        <row r="2082">
          <cell r="A2082" t="str">
            <v>270114</v>
          </cell>
          <cell r="B2082" t="str">
            <v>270114-*</v>
          </cell>
          <cell r="D2082">
            <v>270000</v>
          </cell>
          <cell r="G2082" t="str">
            <v>NOTE PAY - LT COLONIAL LIME LAND</v>
          </cell>
        </row>
        <row r="2083">
          <cell r="A2083" t="str">
            <v>270116</v>
          </cell>
          <cell r="B2083" t="str">
            <v>270116-*</v>
          </cell>
          <cell r="D2083">
            <v>270000</v>
          </cell>
          <cell r="G2083" t="str">
            <v>NOTE PAY - LT FIDELITY BANK</v>
          </cell>
        </row>
        <row r="2084">
          <cell r="A2084" t="str">
            <v>270118</v>
          </cell>
          <cell r="B2084" t="str">
            <v>270118-*</v>
          </cell>
          <cell r="D2084">
            <v>270000</v>
          </cell>
          <cell r="G2084" t="str">
            <v>NOTE PAY-LT HABERSHAM LAFAYETTE</v>
          </cell>
        </row>
        <row r="2085">
          <cell r="A2085" t="str">
            <v>270120</v>
          </cell>
          <cell r="B2085" t="str">
            <v>270120-*</v>
          </cell>
          <cell r="D2085">
            <v>270000</v>
          </cell>
          <cell r="G2085" t="str">
            <v>NOTE PAY-LT-Griffin - Athens Her,ST 700k,Rivoli Bk</v>
          </cell>
        </row>
        <row r="2086">
          <cell r="A2086" t="str">
            <v>270125</v>
          </cell>
          <cell r="B2086" t="str">
            <v>270125-*</v>
          </cell>
          <cell r="D2086">
            <v>270000</v>
          </cell>
          <cell r="G2086" t="str">
            <v>NOTE PAY-LT-IVY HILL COMM BNK.</v>
          </cell>
        </row>
        <row r="2087">
          <cell r="A2087" t="str">
            <v>270130</v>
          </cell>
          <cell r="B2087" t="str">
            <v>270130-*</v>
          </cell>
          <cell r="D2087">
            <v>270000</v>
          </cell>
          <cell r="G2087" t="str">
            <v>NOTE PAY-LT-SouthTrust Working Capital, Regions -Brown,</v>
          </cell>
        </row>
        <row r="2088">
          <cell r="A2088" t="str">
            <v>270135</v>
          </cell>
          <cell r="B2088" t="str">
            <v>270135-*</v>
          </cell>
          <cell r="D2088">
            <v>270000</v>
          </cell>
          <cell r="G2088" t="str">
            <v>NOTE PAY-LT-COLONIAL-CABARRUS</v>
          </cell>
        </row>
        <row r="2089">
          <cell r="A2089" t="str">
            <v>270140</v>
          </cell>
          <cell r="B2089" t="str">
            <v>270140-*</v>
          </cell>
          <cell r="D2089">
            <v>270000</v>
          </cell>
          <cell r="G2089" t="str">
            <v>NOTE PAY-LT-SouthTrust  Blue Ridge</v>
          </cell>
        </row>
        <row r="2090">
          <cell r="A2090" t="str">
            <v>270141</v>
          </cell>
          <cell r="B2090" t="str">
            <v>270141-*</v>
          </cell>
          <cell r="D2090">
            <v>270000</v>
          </cell>
          <cell r="G2090" t="str">
            <v>NOTE PAY-LT-HABERSHAM (TOOMS)</v>
          </cell>
        </row>
        <row r="2091">
          <cell r="A2091" t="str">
            <v>270142</v>
          </cell>
          <cell r="B2091" t="str">
            <v>270142-*</v>
          </cell>
          <cell r="D2091">
            <v>270000</v>
          </cell>
          <cell r="G2091" t="str">
            <v>NOTE PAY-LT-REGIONS GOOLSBY</v>
          </cell>
        </row>
        <row r="2092">
          <cell r="A2092" t="str">
            <v>270145</v>
          </cell>
          <cell r="B2092" t="str">
            <v>270145-*</v>
          </cell>
          <cell r="D2092">
            <v>270000</v>
          </cell>
          <cell r="G2092" t="str">
            <v>NOTE PAY-LT- B&amp;I LENDING -IVY</v>
          </cell>
        </row>
        <row r="2093">
          <cell r="A2093" t="str">
            <v>270147</v>
          </cell>
          <cell r="B2093" t="str">
            <v>270147-*</v>
          </cell>
          <cell r="D2093">
            <v>270000</v>
          </cell>
          <cell r="G2093" t="str">
            <v>NOTE PAY-LT- US BANCORP</v>
          </cell>
        </row>
        <row r="2094">
          <cell r="A2094" t="str">
            <v>270148</v>
          </cell>
          <cell r="B2094" t="str">
            <v>270148-*</v>
          </cell>
          <cell r="D2094">
            <v>270000</v>
          </cell>
          <cell r="E2094" t="str">
            <v/>
          </cell>
          <cell r="G2094" t="str">
            <v>NOTE PAY-LT- UPS TOCCOA</v>
          </cell>
        </row>
        <row r="2095">
          <cell r="A2095" t="str">
            <v>270150</v>
          </cell>
          <cell r="B2095" t="str">
            <v>270150-*</v>
          </cell>
          <cell r="D2095">
            <v>270000</v>
          </cell>
          <cell r="G2095" t="str">
            <v>NOTE PAY-LT-TRUST CO BK</v>
          </cell>
        </row>
        <row r="2096">
          <cell r="A2096" t="str">
            <v>270153</v>
          </cell>
          <cell r="B2096" t="str">
            <v>270153-*</v>
          </cell>
          <cell r="D2096">
            <v>270000</v>
          </cell>
          <cell r="G2096" t="str">
            <v>NOTE PAY-LT-COLONY WORTH (ELKIN)</v>
          </cell>
        </row>
        <row r="2097">
          <cell r="A2097" t="str">
            <v>270160</v>
          </cell>
          <cell r="B2097" t="str">
            <v>270160-*</v>
          </cell>
          <cell r="D2097">
            <v>270000</v>
          </cell>
          <cell r="G2097" t="str">
            <v>NOTE PAY-LT-SunTrust-North Macon</v>
          </cell>
        </row>
        <row r="2098">
          <cell r="A2098" t="str">
            <v>270170</v>
          </cell>
          <cell r="B2098" t="str">
            <v>270170-*</v>
          </cell>
          <cell r="D2098">
            <v>270000</v>
          </cell>
          <cell r="G2098" t="str">
            <v>NOTE PAY-LT-GE CAPITAL CORP</v>
          </cell>
        </row>
        <row r="2099">
          <cell r="A2099" t="str">
            <v>270180</v>
          </cell>
          <cell r="B2099" t="str">
            <v>270180-*</v>
          </cell>
          <cell r="D2099">
            <v>270000</v>
          </cell>
          <cell r="G2099" t="str">
            <v>NOTE PAY-LT-Wessex Payoff North Macon</v>
          </cell>
        </row>
        <row r="2100">
          <cell r="A2100" t="str">
            <v>270188</v>
          </cell>
          <cell r="B2100" t="str">
            <v>270188-*</v>
          </cell>
          <cell r="D2100">
            <v>270000</v>
          </cell>
          <cell r="G2100" t="str">
            <v>NOTE PAY-LT-CLIFTON H LAMB</v>
          </cell>
        </row>
        <row r="2101">
          <cell r="A2101" t="str">
            <v>270189</v>
          </cell>
          <cell r="B2101" t="str">
            <v>270189-*</v>
          </cell>
          <cell r="D2101">
            <v>270000</v>
          </cell>
          <cell r="G2101" t="str">
            <v>NOTE PAY-LT-HIGH POINT BANK</v>
          </cell>
        </row>
        <row r="2102">
          <cell r="A2102" t="str">
            <v>270190</v>
          </cell>
          <cell r="B2102" t="str">
            <v>270190-*</v>
          </cell>
          <cell r="D2102">
            <v>270000</v>
          </cell>
          <cell r="G2102" t="str">
            <v>NOTE PAY-LT-CITIZENS BANK</v>
          </cell>
        </row>
        <row r="2103">
          <cell r="A2103" t="str">
            <v>270200</v>
          </cell>
          <cell r="B2103" t="str">
            <v>270200-*</v>
          </cell>
          <cell r="D2103">
            <v>270000</v>
          </cell>
          <cell r="G2103" t="str">
            <v>NOTE PAY-LT-EUNICE TOWE</v>
          </cell>
        </row>
        <row r="2104">
          <cell r="A2104" t="str">
            <v>270210</v>
          </cell>
          <cell r="B2104" t="str">
            <v>270210-*</v>
          </cell>
          <cell r="D2104">
            <v>270000</v>
          </cell>
          <cell r="G2104" t="str">
            <v>NOTE PAY - LT -DUAL S TAURUS 1</v>
          </cell>
        </row>
        <row r="2105">
          <cell r="A2105" t="str">
            <v>270220</v>
          </cell>
          <cell r="B2105" t="str">
            <v>270220-*</v>
          </cell>
          <cell r="D2105">
            <v>270000</v>
          </cell>
          <cell r="G2105" t="str">
            <v>NOTE PAY-LT- ST RIDGEWAY</v>
          </cell>
        </row>
        <row r="2106">
          <cell r="A2106" t="str">
            <v>270221</v>
          </cell>
          <cell r="B2106" t="str">
            <v>270221-*</v>
          </cell>
          <cell r="D2106">
            <v>270000</v>
          </cell>
          <cell r="G2106" t="str">
            <v>NOTE PAY-LT- HIGHLAND MORTGAGE</v>
          </cell>
        </row>
        <row r="2107">
          <cell r="A2107" t="str">
            <v>270230</v>
          </cell>
          <cell r="B2107" t="str">
            <v>270230-*</v>
          </cell>
          <cell r="D2107">
            <v>270000</v>
          </cell>
          <cell r="G2107" t="str">
            <v>NOTE PAY- LT -DUAL S TAURUS 3</v>
          </cell>
        </row>
        <row r="2108">
          <cell r="A2108" t="str">
            <v>270240</v>
          </cell>
          <cell r="B2108" t="str">
            <v>270240-*</v>
          </cell>
          <cell r="D2108">
            <v>270000</v>
          </cell>
          <cell r="G2108" t="str">
            <v>NOTE PAY- LT- DUAL S TAURUS 4</v>
          </cell>
        </row>
        <row r="2109">
          <cell r="A2109" t="str">
            <v>270250</v>
          </cell>
          <cell r="B2109" t="str">
            <v>270250-*</v>
          </cell>
          <cell r="D2109">
            <v>270000</v>
          </cell>
          <cell r="G2109" t="str">
            <v>NOTE PAY- LT -DUAL S TAURUS 5</v>
          </cell>
        </row>
        <row r="2110">
          <cell r="A2110" t="str">
            <v>270260</v>
          </cell>
          <cell r="B2110" t="str">
            <v>270260-*</v>
          </cell>
          <cell r="D2110">
            <v>270000</v>
          </cell>
          <cell r="G2110" t="str">
            <v>NOTE PAY- LT- STRUST DOGWOOD</v>
          </cell>
        </row>
        <row r="2111">
          <cell r="A2111" t="str">
            <v>270270</v>
          </cell>
          <cell r="B2111" t="str">
            <v>270270-*</v>
          </cell>
          <cell r="D2111">
            <v>270000</v>
          </cell>
          <cell r="G2111" t="str">
            <v>NOTE PAY- LT DUAL S '92 TWN CR</v>
          </cell>
        </row>
        <row r="2112">
          <cell r="A2112" t="str">
            <v>270280</v>
          </cell>
          <cell r="B2112" t="str">
            <v>270280-*</v>
          </cell>
          <cell r="D2112">
            <v>270000</v>
          </cell>
          <cell r="G2112" t="str">
            <v>NOTE PAY- LT -DUAL S LINCOLN</v>
          </cell>
        </row>
        <row r="2113">
          <cell r="A2113" t="str">
            <v>270290</v>
          </cell>
          <cell r="B2113" t="str">
            <v>270290-*</v>
          </cell>
          <cell r="D2113">
            <v>270000</v>
          </cell>
          <cell r="G2113" t="str">
            <v>NOTE PAY-LT-AT &amp; T CREDIT 0030</v>
          </cell>
        </row>
        <row r="2114">
          <cell r="A2114" t="str">
            <v>270300</v>
          </cell>
          <cell r="B2114" t="str">
            <v>270300-*</v>
          </cell>
          <cell r="D2114">
            <v>270000</v>
          </cell>
          <cell r="G2114" t="str">
            <v>NOTE PAY-LT-REVERE EQUIP 990</v>
          </cell>
        </row>
        <row r="2115">
          <cell r="A2115" t="str">
            <v>270310</v>
          </cell>
          <cell r="B2115" t="str">
            <v>270310-*</v>
          </cell>
          <cell r="D2115">
            <v>270000</v>
          </cell>
          <cell r="G2115" t="str">
            <v>NOTE PAY-LT-FINOVA</v>
          </cell>
        </row>
        <row r="2116">
          <cell r="A2116" t="str">
            <v>270320</v>
          </cell>
          <cell r="B2116" t="str">
            <v>270320-*</v>
          </cell>
          <cell r="D2116">
            <v>270000</v>
          </cell>
          <cell r="G2116" t="str">
            <v>NOTE PAY-LT- REVERE EQUIP 808</v>
          </cell>
        </row>
        <row r="2117">
          <cell r="A2117" t="str">
            <v>270321</v>
          </cell>
          <cell r="B2117" t="str">
            <v>270321-*</v>
          </cell>
          <cell r="D2117">
            <v>270000</v>
          </cell>
          <cell r="G2117" t="str">
            <v>NOTE PAY-LT-REVERE EQUIP-TEMP</v>
          </cell>
        </row>
        <row r="2118">
          <cell r="A2118" t="str">
            <v>270322</v>
          </cell>
          <cell r="B2118" t="str">
            <v>270322-*</v>
          </cell>
          <cell r="D2118">
            <v>270000</v>
          </cell>
          <cell r="G2118" t="str">
            <v>NOTES PAY-LT-COPELCO DRAW #2</v>
          </cell>
        </row>
        <row r="2119">
          <cell r="A2119" t="str">
            <v>270323</v>
          </cell>
          <cell r="B2119" t="str">
            <v>270323-*</v>
          </cell>
          <cell r="D2119">
            <v>270000</v>
          </cell>
          <cell r="G2119" t="str">
            <v>NOTES PAY-LT-COPELCO DRAW #3</v>
          </cell>
        </row>
        <row r="2120">
          <cell r="A2120" t="str">
            <v>270325</v>
          </cell>
          <cell r="B2120" t="str">
            <v>270325-*</v>
          </cell>
          <cell r="D2120">
            <v>270000</v>
          </cell>
          <cell r="G2120" t="str">
            <v>NOTES PAY-LT-HIGHLAND MORTGAGE</v>
          </cell>
        </row>
        <row r="2121">
          <cell r="A2121" t="str">
            <v>270330</v>
          </cell>
          <cell r="B2121" t="str">
            <v>270330-*</v>
          </cell>
          <cell r="D2121">
            <v>270000</v>
          </cell>
          <cell r="G2121" t="str">
            <v>NOTE PAY-LT-AT &amp; T CREDIT 0040</v>
          </cell>
        </row>
        <row r="2122">
          <cell r="A2122" t="str">
            <v>270340</v>
          </cell>
          <cell r="B2122" t="str">
            <v>270340-*</v>
          </cell>
          <cell r="D2122">
            <v>270000</v>
          </cell>
          <cell r="G2122" t="str">
            <v>NOTE PAY-COMM BANK LOC (SV &amp;CHENO)</v>
          </cell>
        </row>
        <row r="2123">
          <cell r="A2123" t="str">
            <v>270350</v>
          </cell>
          <cell r="B2123" t="str">
            <v>270350-*</v>
          </cell>
          <cell r="D2123">
            <v>270000</v>
          </cell>
          <cell r="G2123" t="str">
            <v>NOTE PAY - LT SOUTHTRUST</v>
          </cell>
        </row>
        <row r="2124">
          <cell r="A2124" t="str">
            <v>270360</v>
          </cell>
          <cell r="B2124" t="str">
            <v>270360-*</v>
          </cell>
          <cell r="D2124">
            <v>270000</v>
          </cell>
          <cell r="G2124" t="str">
            <v>NOTE PAY-LT-GLOBAL-TOOM</v>
          </cell>
        </row>
        <row r="2125">
          <cell r="A2125" t="str">
            <v>270361</v>
          </cell>
          <cell r="B2125" t="str">
            <v>270361-*</v>
          </cell>
          <cell r="D2125">
            <v>270000</v>
          </cell>
          <cell r="G2125" t="str">
            <v>NOTE PAY - LT SOUTHTRUST</v>
          </cell>
        </row>
        <row r="2126">
          <cell r="A2126" t="str">
            <v>270370</v>
          </cell>
          <cell r="B2126" t="str">
            <v>270370-*</v>
          </cell>
          <cell r="D2126">
            <v>270000</v>
          </cell>
          <cell r="G2126" t="str">
            <v>NOTE PAY - LT:B&amp;I LEND - BWELL</v>
          </cell>
        </row>
        <row r="2127">
          <cell r="A2127" t="str">
            <v>270380</v>
          </cell>
          <cell r="B2127" t="str">
            <v>270380-*</v>
          </cell>
          <cell r="D2127">
            <v>270000</v>
          </cell>
          <cell r="G2127" t="str">
            <v>NOTE PAY-LT-IVY HILL B &amp; I LENDING</v>
          </cell>
        </row>
        <row r="2128">
          <cell r="A2128" t="str">
            <v>270390</v>
          </cell>
          <cell r="B2128" t="str">
            <v>270390-*</v>
          </cell>
          <cell r="D2128">
            <v>270000</v>
          </cell>
          <cell r="G2128" t="str">
            <v>NOTE PAY-LT-S.E. FED</v>
          </cell>
        </row>
        <row r="2129">
          <cell r="A2129" t="str">
            <v>270400</v>
          </cell>
          <cell r="B2129" t="str">
            <v>270400-*</v>
          </cell>
          <cell r="D2129">
            <v>270000</v>
          </cell>
          <cell r="G2129" t="str">
            <v>NOTE  PAY</v>
          </cell>
        </row>
        <row r="2130">
          <cell r="A2130" t="str">
            <v>270410</v>
          </cell>
          <cell r="B2130" t="str">
            <v>270410-*</v>
          </cell>
          <cell r="D2130">
            <v>270000</v>
          </cell>
          <cell r="G2130" t="str">
            <v>NOTE PAY LT -NOVACARE</v>
          </cell>
        </row>
        <row r="2131">
          <cell r="A2131" t="str">
            <v>270415</v>
          </cell>
          <cell r="B2131" t="str">
            <v>270415-*</v>
          </cell>
          <cell r="D2131">
            <v>270000</v>
          </cell>
          <cell r="G2131" t="str">
            <v>NOTE PAY LT - COLONIAL (NMACON)</v>
          </cell>
        </row>
        <row r="2132">
          <cell r="A2132" t="str">
            <v>270420</v>
          </cell>
          <cell r="B2132" t="str">
            <v>270420-*</v>
          </cell>
          <cell r="D2132">
            <v>270000</v>
          </cell>
          <cell r="G2132" t="str">
            <v>NOTE PAY-LT-ST CHATTAHOOCHEE</v>
          </cell>
        </row>
        <row r="2133">
          <cell r="A2133" t="str">
            <v>270430</v>
          </cell>
          <cell r="B2133" t="str">
            <v>270430-*</v>
          </cell>
          <cell r="D2133">
            <v>270000</v>
          </cell>
          <cell r="G2133" t="str">
            <v>NOTE PAY-LT-DEWAR/VALDOSTA</v>
          </cell>
        </row>
        <row r="2134">
          <cell r="A2134" t="str">
            <v>270440</v>
          </cell>
          <cell r="B2134" t="str">
            <v>270440-*</v>
          </cell>
          <cell r="D2134">
            <v>270000</v>
          </cell>
          <cell r="G2134" t="str">
            <v>NOTE PAY-LT-SOUTHTRUST COBB</v>
          </cell>
        </row>
        <row r="2135">
          <cell r="A2135" t="str">
            <v>270450</v>
          </cell>
          <cell r="B2135" t="str">
            <v>270450-*</v>
          </cell>
          <cell r="D2135">
            <v>270000</v>
          </cell>
          <cell r="G2135" t="str">
            <v>NOTE PAY-LT-SOUTHTRUST FORSYTH</v>
          </cell>
        </row>
        <row r="2136">
          <cell r="A2136" t="str">
            <v>270460</v>
          </cell>
          <cell r="B2136" t="str">
            <v>270460-*</v>
          </cell>
          <cell r="D2136">
            <v>270000</v>
          </cell>
          <cell r="G2136" t="str">
            <v>NOTE PAY-LT-ST HILLTOP</v>
          </cell>
        </row>
        <row r="2137">
          <cell r="A2137" t="str">
            <v>270470</v>
          </cell>
          <cell r="B2137" t="str">
            <v>270470-*</v>
          </cell>
          <cell r="D2137">
            <v>270000</v>
          </cell>
          <cell r="G2137" t="str">
            <v>NOTE PAY-LT- BREVARD</v>
          </cell>
        </row>
        <row r="2138">
          <cell r="A2138" t="str">
            <v>270480</v>
          </cell>
          <cell r="B2138" t="str">
            <v>270480-*</v>
          </cell>
          <cell r="D2138">
            <v>270000</v>
          </cell>
          <cell r="G2138" t="str">
            <v>NOTE PAY-LT COLONIAL:LILBURN</v>
          </cell>
        </row>
        <row r="2139">
          <cell r="A2139" t="str">
            <v>270490</v>
          </cell>
          <cell r="B2139" t="str">
            <v>270490-*</v>
          </cell>
          <cell r="D2139">
            <v>270000</v>
          </cell>
          <cell r="G2139" t="str">
            <v>NOTE PAY-LT-CITIZENS BANK ANNX</v>
          </cell>
        </row>
        <row r="2140">
          <cell r="A2140" t="str">
            <v>270500</v>
          </cell>
          <cell r="B2140" t="str">
            <v>270500-*</v>
          </cell>
          <cell r="D2140">
            <v>270000</v>
          </cell>
          <cell r="G2140" t="str">
            <v>NOTE PAY-LT-COMMUNITY BANK</v>
          </cell>
        </row>
        <row r="2141">
          <cell r="A2141" t="str">
            <v>270501</v>
          </cell>
          <cell r="B2141" t="str">
            <v>270501-*</v>
          </cell>
          <cell r="D2141">
            <v>270000</v>
          </cell>
          <cell r="G2141" t="str">
            <v>NOTE PAY-LT-DELL #6425262-501</v>
          </cell>
        </row>
        <row r="2142">
          <cell r="A2142" t="str">
            <v>270503</v>
          </cell>
          <cell r="B2142" t="str">
            <v>270503-*</v>
          </cell>
          <cell r="D2142">
            <v>270000</v>
          </cell>
          <cell r="G2142" t="str">
            <v xml:space="preserve">NOTE PAY-LT-DELL </v>
          </cell>
        </row>
        <row r="2143">
          <cell r="A2143" t="str">
            <v>270504</v>
          </cell>
          <cell r="B2143" t="str">
            <v>270504-*</v>
          </cell>
          <cell r="D2143">
            <v>270000</v>
          </cell>
          <cell r="G2143" t="str">
            <v xml:space="preserve">NOTE PAY-LT-DELL </v>
          </cell>
        </row>
        <row r="2144">
          <cell r="A2144" t="str">
            <v>270505</v>
          </cell>
          <cell r="B2144" t="str">
            <v>270505-*</v>
          </cell>
          <cell r="D2144">
            <v>270000</v>
          </cell>
          <cell r="G2144" t="str">
            <v>NOTE PAY-LT-DELL #6425262-505</v>
          </cell>
        </row>
        <row r="2145">
          <cell r="A2145" t="str">
            <v>270510</v>
          </cell>
          <cell r="B2145" t="str">
            <v>270510-*</v>
          </cell>
          <cell r="D2145">
            <v>270000</v>
          </cell>
          <cell r="G2145" t="str">
            <v>NOTE  PAY  -  LT</v>
          </cell>
        </row>
        <row r="2146">
          <cell r="A2146" t="str">
            <v>270520</v>
          </cell>
          <cell r="B2146" t="str">
            <v>270520-*</v>
          </cell>
          <cell r="D2146">
            <v>270000</v>
          </cell>
          <cell r="G2146" t="str">
            <v>NOTE PAY-LT-ST LOAN CLOSING</v>
          </cell>
        </row>
        <row r="2147">
          <cell r="A2147" t="str">
            <v>270530</v>
          </cell>
          <cell r="B2147" t="str">
            <v>270530-*</v>
          </cell>
          <cell r="D2147">
            <v>270000</v>
          </cell>
          <cell r="G2147" t="str">
            <v>NOTE PAY-LT GLOBAL/TOOMS</v>
          </cell>
        </row>
        <row r="2148">
          <cell r="A2148" t="str">
            <v>270531</v>
          </cell>
          <cell r="B2148" t="str">
            <v>270531-*</v>
          </cell>
          <cell r="D2148">
            <v>270000</v>
          </cell>
          <cell r="G2148" t="str">
            <v>NOTE PAY-LT SURVEY CAPT GMAC</v>
          </cell>
        </row>
        <row r="2149">
          <cell r="A2149" t="str">
            <v>270540</v>
          </cell>
          <cell r="B2149" t="str">
            <v>270540-*</v>
          </cell>
          <cell r="D2149">
            <v>270000</v>
          </cell>
          <cell r="G2149" t="str">
            <v>NOTE PAY-LT-TNC</v>
          </cell>
        </row>
        <row r="2150">
          <cell r="A2150" t="str">
            <v>270555</v>
          </cell>
          <cell r="B2150" t="str">
            <v>270555-*</v>
          </cell>
          <cell r="D2150">
            <v>270000</v>
          </cell>
          <cell r="G2150" t="str">
            <v>NOTE PAY-LT-DELL #6425262-500</v>
          </cell>
        </row>
        <row r="2151">
          <cell r="A2151" t="str">
            <v>270560</v>
          </cell>
          <cell r="B2151" t="str">
            <v>270560-*</v>
          </cell>
          <cell r="D2151">
            <v>270000</v>
          </cell>
          <cell r="G2151" t="str">
            <v>NOTE PAY-LT-TRILLIUM</v>
          </cell>
        </row>
        <row r="2152">
          <cell r="A2152" t="str">
            <v>270570</v>
          </cell>
          <cell r="B2152" t="str">
            <v>270570-*</v>
          </cell>
          <cell r="D2152">
            <v>270000</v>
          </cell>
          <cell r="G2152" t="str">
            <v>NOTE PAY-LT-TOOMS 2ND MORTGAGE</v>
          </cell>
        </row>
        <row r="2153">
          <cell r="A2153" t="str">
            <v>270580</v>
          </cell>
          <cell r="B2153" t="str">
            <v>270580-*</v>
          </cell>
          <cell r="D2153">
            <v>270000</v>
          </cell>
          <cell r="G2153" t="str">
            <v>NOTE PAY-LT-TAURUS PAY 755.32</v>
          </cell>
        </row>
        <row r="2154">
          <cell r="A2154" t="str">
            <v>270600</v>
          </cell>
          <cell r="B2154" t="str">
            <v>270600-*</v>
          </cell>
          <cell r="D2154">
            <v>270000</v>
          </cell>
          <cell r="G2154" t="str">
            <v>NOTE PAY-LT-CITIZEN-TRODGON-LT</v>
          </cell>
        </row>
        <row r="2155">
          <cell r="A2155" t="str">
            <v>270610</v>
          </cell>
          <cell r="B2155" t="str">
            <v>270610-*</v>
          </cell>
          <cell r="D2155">
            <v>270000</v>
          </cell>
          <cell r="G2155" t="str">
            <v>NOTE PAY-LT-REGIONS MCJUNKIN</v>
          </cell>
        </row>
        <row r="2156">
          <cell r="A2156" t="str">
            <v>270620</v>
          </cell>
          <cell r="B2156" t="str">
            <v>270620-*</v>
          </cell>
          <cell r="D2156">
            <v>270000</v>
          </cell>
          <cell r="G2156" t="str">
            <v>NOTE PAY-LT-GOLDOME-COBB</v>
          </cell>
        </row>
        <row r="2157">
          <cell r="A2157" t="str">
            <v>270630</v>
          </cell>
          <cell r="B2157" t="str">
            <v>270630-*</v>
          </cell>
          <cell r="D2157">
            <v>270000</v>
          </cell>
          <cell r="G2157" t="str">
            <v>NOTE PAY-LT-HABERSHAM LUMPKIN</v>
          </cell>
        </row>
        <row r="2158">
          <cell r="A2158" t="str">
            <v>270640</v>
          </cell>
          <cell r="B2158" t="str">
            <v>270640-*</v>
          </cell>
          <cell r="D2158">
            <v>270000</v>
          </cell>
          <cell r="G2158" t="str">
            <v>NOTE PAY-LT-GOLDOME-HILTON HD</v>
          </cell>
        </row>
        <row r="2159">
          <cell r="A2159" t="str">
            <v>270650</v>
          </cell>
          <cell r="B2159" t="str">
            <v>270650-*</v>
          </cell>
          <cell r="D2159">
            <v>270000</v>
          </cell>
          <cell r="G2159" t="str">
            <v>NOTE PAY-LT-REGIONS SCHOOL</v>
          </cell>
        </row>
        <row r="2160">
          <cell r="A2160" t="str">
            <v>270660</v>
          </cell>
          <cell r="B2160" t="str">
            <v>270660-*</v>
          </cell>
          <cell r="D2160">
            <v>270000</v>
          </cell>
          <cell r="G2160" t="str">
            <v>NOTE PAY-LT-GOLDOME/SHEP HILL</v>
          </cell>
        </row>
        <row r="2161">
          <cell r="A2161" t="str">
            <v>270680</v>
          </cell>
          <cell r="B2161" t="str">
            <v>270680-*</v>
          </cell>
          <cell r="D2161">
            <v>270000</v>
          </cell>
          <cell r="G2161" t="str">
            <v>NOTE PAY-LT-GOLDOME/231000 NT</v>
          </cell>
        </row>
        <row r="2162">
          <cell r="A2162" t="str">
            <v>270700</v>
          </cell>
          <cell r="B2162" t="str">
            <v>270700-*</v>
          </cell>
          <cell r="D2162">
            <v>270000</v>
          </cell>
          <cell r="G2162" t="str">
            <v>NOTE PAY-LT-GOLDOME/173000 NT</v>
          </cell>
        </row>
        <row r="2163">
          <cell r="A2163" t="str">
            <v>270707</v>
          </cell>
          <cell r="B2163" t="str">
            <v>270707-*</v>
          </cell>
          <cell r="D2163">
            <v>270000</v>
          </cell>
          <cell r="G2163" t="str">
            <v>NOTE PAY-LT-UNITED MEDICAL</v>
          </cell>
        </row>
        <row r="2164">
          <cell r="A2164" t="str">
            <v>270710</v>
          </cell>
          <cell r="B2164" t="str">
            <v>270710-*</v>
          </cell>
          <cell r="D2164">
            <v>270000</v>
          </cell>
          <cell r="G2164" t="str">
            <v>NOTE PAY-LT-UNITED CO./LAKESH</v>
          </cell>
        </row>
        <row r="2165">
          <cell r="A2165" t="str">
            <v>270720</v>
          </cell>
          <cell r="B2165" t="str">
            <v>270720-*</v>
          </cell>
          <cell r="D2165">
            <v>270000</v>
          </cell>
          <cell r="G2165" t="str">
            <v>NOTE PAY-LT-METRO 2000/LS</v>
          </cell>
        </row>
        <row r="2166">
          <cell r="A2166" t="str">
            <v>270730</v>
          </cell>
          <cell r="B2166" t="str">
            <v>270730-*</v>
          </cell>
          <cell r="D2166">
            <v>270000</v>
          </cell>
          <cell r="G2166" t="str">
            <v>NOTE PAY-LT-ST/CANTON</v>
          </cell>
        </row>
        <row r="2167">
          <cell r="A2167" t="str">
            <v>270735</v>
          </cell>
          <cell r="B2167" t="str">
            <v>270735-*</v>
          </cell>
          <cell r="D2167">
            <v>270000</v>
          </cell>
          <cell r="G2167" t="str">
            <v>NOTE PAY-LT-SYNOVUS LEASING</v>
          </cell>
        </row>
        <row r="2168">
          <cell r="A2168" t="str">
            <v>270740</v>
          </cell>
          <cell r="B2168" t="str">
            <v>270740-*</v>
          </cell>
          <cell r="D2168">
            <v>270000</v>
          </cell>
          <cell r="G2168" t="str">
            <v>N/P COLLATERAL MORT- LBURN</v>
          </cell>
        </row>
        <row r="2169">
          <cell r="A2169" t="str">
            <v>270750</v>
          </cell>
          <cell r="B2169" t="str">
            <v>270750-*</v>
          </cell>
          <cell r="D2169">
            <v>270000</v>
          </cell>
          <cell r="G2169" t="str">
            <v>N/P-HABERSHAM-LBURN (LT)</v>
          </cell>
        </row>
        <row r="2170">
          <cell r="A2170" t="str">
            <v>270760</v>
          </cell>
          <cell r="B2170" t="str">
            <v>270760-*</v>
          </cell>
          <cell r="D2170">
            <v>270000</v>
          </cell>
          <cell r="G2170" t="str">
            <v>N/P ST HILTON HEAD WING</v>
          </cell>
        </row>
        <row r="2171">
          <cell r="A2171" t="str">
            <v>270770</v>
          </cell>
          <cell r="B2171" t="str">
            <v>270770-*</v>
          </cell>
          <cell r="D2171">
            <v>270000</v>
          </cell>
          <cell r="G2171" t="str">
            <v>NOTE PAY-LT-DOGWOOD/COMMBK/503</v>
          </cell>
        </row>
        <row r="2172">
          <cell r="A2172" t="str">
            <v>270780</v>
          </cell>
          <cell r="B2172" t="str">
            <v>270780-*</v>
          </cell>
          <cell r="D2172">
            <v>270000</v>
          </cell>
          <cell r="G2172" t="str">
            <v>N/P- Community Bank 4.2 mil</v>
          </cell>
        </row>
        <row r="2173">
          <cell r="A2173" t="str">
            <v>270790</v>
          </cell>
          <cell r="B2173" t="str">
            <v>270790-*</v>
          </cell>
          <cell r="D2173">
            <v>270000</v>
          </cell>
          <cell r="G2173" t="str">
            <v>NOTE PAY-LT-BYRON S DAVIS</v>
          </cell>
        </row>
        <row r="2174">
          <cell r="A2174" t="str">
            <v>270800</v>
          </cell>
          <cell r="B2174" t="str">
            <v>270800-*</v>
          </cell>
          <cell r="D2174">
            <v>270000</v>
          </cell>
          <cell r="G2174" t="str">
            <v>NOTE PAY-LT-GMAC (HRPT AUST)</v>
          </cell>
        </row>
        <row r="2175">
          <cell r="A2175" t="str">
            <v>270810</v>
          </cell>
          <cell r="B2175" t="str">
            <v>270810-*</v>
          </cell>
          <cell r="D2175">
            <v>270000</v>
          </cell>
          <cell r="G2175" t="str">
            <v>NOTE PAY-LT-GMAC (HRPT 231K)</v>
          </cell>
        </row>
        <row r="2176">
          <cell r="A2176" t="str">
            <v>270820</v>
          </cell>
          <cell r="B2176" t="str">
            <v>270820-*</v>
          </cell>
          <cell r="D2176">
            <v>270000</v>
          </cell>
          <cell r="G2176" t="str">
            <v>NOTE PAY-LT-GMAC (HRPT 173K)</v>
          </cell>
        </row>
        <row r="2177">
          <cell r="A2177" t="str">
            <v>270830</v>
          </cell>
          <cell r="B2177" t="str">
            <v>270830-*</v>
          </cell>
          <cell r="D2177">
            <v>270000</v>
          </cell>
          <cell r="G2177" t="str">
            <v>NOTE PAY-LT-GMAC (HRPT SHILLS)</v>
          </cell>
        </row>
        <row r="2178">
          <cell r="A2178" t="str">
            <v>270840</v>
          </cell>
          <cell r="B2178" t="str">
            <v>270840-*</v>
          </cell>
          <cell r="D2178">
            <v>270000</v>
          </cell>
          <cell r="G2178" t="str">
            <v>NOTE PAY-LT-GMAC (LIBERTYSHILL</v>
          </cell>
        </row>
        <row r="2179">
          <cell r="A2179" t="str">
            <v>270850</v>
          </cell>
          <cell r="B2179" t="str">
            <v>270850-*</v>
          </cell>
          <cell r="D2179">
            <v>270000</v>
          </cell>
          <cell r="G2179" t="str">
            <v>NOTE PAY-LT-CLARKS BRDG-GNSV</v>
          </cell>
        </row>
        <row r="2180">
          <cell r="A2180" t="str">
            <v>270860</v>
          </cell>
          <cell r="B2180" t="str">
            <v>270860-*</v>
          </cell>
          <cell r="D2180">
            <v>270000</v>
          </cell>
          <cell r="G2180" t="str">
            <v>NOTE PAY-LT-HELLER</v>
          </cell>
        </row>
        <row r="2181">
          <cell r="A2181" t="str">
            <v>270861</v>
          </cell>
          <cell r="B2181" t="str">
            <v>270861-*</v>
          </cell>
          <cell r="D2181">
            <v>270000</v>
          </cell>
          <cell r="G2181" t="str">
            <v>NOTE PAY-LT-HELLER CD</v>
          </cell>
        </row>
        <row r="2182">
          <cell r="A2182" t="str">
            <v>270862</v>
          </cell>
          <cell r="B2182" t="str">
            <v>270862-*</v>
          </cell>
          <cell r="D2182">
            <v>270000</v>
          </cell>
          <cell r="G2182" t="str">
            <v>NOTE PAY-LT-HELLER NOVACARE</v>
          </cell>
        </row>
        <row r="2183">
          <cell r="A2183" t="str">
            <v>270863</v>
          </cell>
          <cell r="B2183" t="str">
            <v>270863-*</v>
          </cell>
          <cell r="D2183">
            <v>270000</v>
          </cell>
          <cell r="G2183" t="str">
            <v>NOTE PAY-LT-HELLER ATHENS</v>
          </cell>
        </row>
        <row r="2184">
          <cell r="A2184" t="str">
            <v>270864</v>
          </cell>
          <cell r="B2184" t="str">
            <v>270864-*</v>
          </cell>
          <cell r="D2184">
            <v>270000</v>
          </cell>
          <cell r="G2184" t="str">
            <v>NOTE PAY-LT-HELLER EXTRA</v>
          </cell>
        </row>
        <row r="2185">
          <cell r="A2185" t="str">
            <v>270865</v>
          </cell>
          <cell r="B2185" t="str">
            <v>270865-*</v>
          </cell>
          <cell r="D2185">
            <v>270000</v>
          </cell>
          <cell r="G2185" t="str">
            <v>NOTE PAY-LT-HELLER TRILLIUM</v>
          </cell>
        </row>
        <row r="2186">
          <cell r="A2186" t="str">
            <v>270866</v>
          </cell>
          <cell r="B2186" t="str">
            <v>270866-*</v>
          </cell>
          <cell r="D2186">
            <v>270000</v>
          </cell>
          <cell r="G2186" t="str">
            <v>NOTE PAY-LT-HELLER 231K</v>
          </cell>
        </row>
        <row r="2187">
          <cell r="A2187" t="str">
            <v>270867</v>
          </cell>
          <cell r="B2187" t="str">
            <v>270867-*</v>
          </cell>
          <cell r="D2187">
            <v>270000</v>
          </cell>
          <cell r="G2187" t="str">
            <v>NOTE PAY-LT-HELLER 173K</v>
          </cell>
        </row>
        <row r="2188">
          <cell r="A2188" t="str">
            <v>270868</v>
          </cell>
          <cell r="B2188" t="str">
            <v>270868-*</v>
          </cell>
          <cell r="D2188">
            <v>270000</v>
          </cell>
          <cell r="G2188" t="str">
            <v>NOTE PAY-LT-HELLER VESPERS</v>
          </cell>
        </row>
        <row r="2189">
          <cell r="A2189" t="str">
            <v>270869</v>
          </cell>
          <cell r="B2189" t="str">
            <v>270869-*</v>
          </cell>
          <cell r="D2189">
            <v>270000</v>
          </cell>
          <cell r="G2189" t="str">
            <v>NOTE PAY-LT-HELLER GE LOC REDUCTION</v>
          </cell>
        </row>
        <row r="2190">
          <cell r="A2190" t="str">
            <v>270870</v>
          </cell>
          <cell r="B2190" t="str">
            <v>270870-*</v>
          </cell>
          <cell r="D2190">
            <v>270000</v>
          </cell>
          <cell r="G2190" t="str">
            <v>NOTE PAY-LT-HELLER AUSTELL</v>
          </cell>
        </row>
        <row r="2191">
          <cell r="A2191" t="str">
            <v>270871</v>
          </cell>
          <cell r="B2191" t="str">
            <v>270871-*</v>
          </cell>
          <cell r="D2191">
            <v>270000</v>
          </cell>
          <cell r="G2191" t="str">
            <v>NOTE PAY-LT-HELLER HERITAGE PARK SAVANNAH</v>
          </cell>
        </row>
        <row r="2192">
          <cell r="A2192" t="str">
            <v>270872</v>
          </cell>
          <cell r="B2192" t="str">
            <v>270872-*</v>
          </cell>
          <cell r="D2192">
            <v>270000</v>
          </cell>
          <cell r="G2192" t="str">
            <v>NOTE PAY-LT-HELLER SHEPHERD HILLS</v>
          </cell>
        </row>
        <row r="2193">
          <cell r="A2193" t="str">
            <v>270873</v>
          </cell>
          <cell r="B2193" t="str">
            <v>270873-*</v>
          </cell>
          <cell r="D2193">
            <v>270000</v>
          </cell>
          <cell r="G2193" t="str">
            <v>NOTE PAY-LT-SHEPHERD HILLS PROPS</v>
          </cell>
        </row>
        <row r="2194">
          <cell r="A2194" t="str">
            <v>270910</v>
          </cell>
          <cell r="B2194" t="str">
            <v>270910-*</v>
          </cell>
          <cell r="D2194">
            <v>270000</v>
          </cell>
          <cell r="G2194" t="str">
            <v>NOTE PAY-LT-S.TRUST-PEAKE</v>
          </cell>
        </row>
        <row r="2195">
          <cell r="A2195" t="str">
            <v>270920</v>
          </cell>
          <cell r="B2195" t="str">
            <v>270920-*</v>
          </cell>
          <cell r="D2195">
            <v>270000</v>
          </cell>
          <cell r="G2195" t="str">
            <v>NOTE PAY-LT - TRI HEALTH</v>
          </cell>
        </row>
        <row r="2196">
          <cell r="A2196" t="str">
            <v>270925</v>
          </cell>
          <cell r="B2196" t="str">
            <v>270925-*</v>
          </cell>
          <cell r="D2196">
            <v>270000</v>
          </cell>
          <cell r="G2196" t="str">
            <v>NOTE PAY-LT - ESTATE</v>
          </cell>
        </row>
        <row r="2197">
          <cell r="A2197" t="str">
            <v>270960</v>
          </cell>
          <cell r="B2197" t="str">
            <v>270960-*</v>
          </cell>
          <cell r="D2197">
            <v>270000</v>
          </cell>
          <cell r="G2197" t="str">
            <v>NOTE PAY-LT - UHS PROPERTY INS</v>
          </cell>
        </row>
        <row r="2198">
          <cell r="A2198" t="str">
            <v>290000</v>
          </cell>
          <cell r="B2198" t="str">
            <v>290000-*</v>
          </cell>
          <cell r="D2198">
            <v>290000</v>
          </cell>
          <cell r="G2198" t="str">
            <v>CAPITAL STOCK - $1 par @ 6/30/02</v>
          </cell>
        </row>
        <row r="2199">
          <cell r="A2199" t="str">
            <v>290100</v>
          </cell>
          <cell r="B2199" t="str">
            <v>290100-*</v>
          </cell>
          <cell r="D2199">
            <v>290100</v>
          </cell>
          <cell r="G2199" t="str">
            <v>CLASS A STOCK -$.10 PAR IN 2003</v>
          </cell>
        </row>
        <row r="2200">
          <cell r="A2200" t="str">
            <v>290200</v>
          </cell>
          <cell r="B2200" t="str">
            <v>290200-*</v>
          </cell>
          <cell r="D2200">
            <v>290200</v>
          </cell>
          <cell r="G2200" t="str">
            <v>CLASS B STOCK -$.10 PAR IN 2003</v>
          </cell>
        </row>
        <row r="2201">
          <cell r="A2201" t="str">
            <v>291000</v>
          </cell>
          <cell r="B2201" t="str">
            <v>291000-*</v>
          </cell>
          <cell r="D2201">
            <v>290300</v>
          </cell>
          <cell r="G2201" t="str">
            <v>CAPITAL IN EXCESS OF PAR</v>
          </cell>
        </row>
        <row r="2202">
          <cell r="A2202" t="str">
            <v>292000</v>
          </cell>
          <cell r="B2202" t="str">
            <v>292000-*</v>
          </cell>
          <cell r="D2202">
            <v>290400</v>
          </cell>
          <cell r="G2202" t="str">
            <v>CONTRIBUTED CAPITAL</v>
          </cell>
        </row>
        <row r="2203">
          <cell r="A2203" t="str">
            <v>293000</v>
          </cell>
          <cell r="B2203" t="str">
            <v>293000-*</v>
          </cell>
          <cell r="D2203">
            <v>291000</v>
          </cell>
          <cell r="G2203" t="str">
            <v>TREASURY STOCK</v>
          </cell>
        </row>
        <row r="2204">
          <cell r="A2204" t="str">
            <v>293100</v>
          </cell>
          <cell r="B2204" t="str">
            <v>293100-*</v>
          </cell>
          <cell r="D2204">
            <v>292000</v>
          </cell>
          <cell r="G2204" t="str">
            <v>ADVANCE FOR S/H AGREEMENTS</v>
          </cell>
        </row>
        <row r="2205">
          <cell r="A2205" t="str">
            <v>296000</v>
          </cell>
          <cell r="B2205" t="str">
            <v>296000-*</v>
          </cell>
          <cell r="D2205">
            <v>292300</v>
          </cell>
          <cell r="G2205" t="str">
            <v xml:space="preserve">DRAWING </v>
          </cell>
        </row>
        <row r="2206">
          <cell r="A2206" t="str">
            <v>297000</v>
          </cell>
          <cell r="B2206" t="str">
            <v>297000-*</v>
          </cell>
          <cell r="D2206">
            <v>293000</v>
          </cell>
          <cell r="G2206" t="str">
            <v>RETAINED EARNINGS</v>
          </cell>
        </row>
        <row r="2207">
          <cell r="A2207" t="str">
            <v>340120</v>
          </cell>
          <cell r="B2207" t="str">
            <v>340120-*</v>
          </cell>
          <cell r="C2207">
            <v>3300</v>
          </cell>
          <cell r="D2207">
            <v>306000</v>
          </cell>
          <cell r="G2207" t="str">
            <v>PERSONAL CARE MEDICAID</v>
          </cell>
        </row>
        <row r="2208">
          <cell r="A2208" t="str">
            <v>340170</v>
          </cell>
          <cell r="B2208" t="str">
            <v>340170-*</v>
          </cell>
          <cell r="C2208">
            <v>3300</v>
          </cell>
          <cell r="D2208">
            <v>300000</v>
          </cell>
          <cell r="G2208" t="str">
            <v>PERSONAL CARE PRIVATE</v>
          </cell>
        </row>
        <row r="2209">
          <cell r="A2209" t="str">
            <v>340200</v>
          </cell>
          <cell r="B2209" t="str">
            <v>340200-*</v>
          </cell>
          <cell r="C2209">
            <v>3053</v>
          </cell>
          <cell r="D2209">
            <v>300000</v>
          </cell>
          <cell r="G2209" t="str">
            <v>ROUTINE CARE PVT</v>
          </cell>
        </row>
        <row r="2210">
          <cell r="A2210" t="str">
            <v>340220</v>
          </cell>
          <cell r="B2210" t="str">
            <v>340220-*</v>
          </cell>
          <cell r="C2210">
            <v>3053</v>
          </cell>
          <cell r="D2210">
            <v>306000</v>
          </cell>
          <cell r="G2210" t="str">
            <v>ROUTINE CARE MCAID</v>
          </cell>
        </row>
        <row r="2211">
          <cell r="A2211" t="str">
            <v>340240</v>
          </cell>
          <cell r="B2211" t="str">
            <v>340240-*</v>
          </cell>
          <cell r="C2211">
            <v>3053</v>
          </cell>
          <cell r="D2211">
            <v>305000</v>
          </cell>
          <cell r="G2211" t="str">
            <v>ROUTINE CARE MEDICARE</v>
          </cell>
        </row>
        <row r="2212">
          <cell r="A2212" t="str">
            <v>340250</v>
          </cell>
          <cell r="B2212" t="str">
            <v>340250-*</v>
          </cell>
          <cell r="C2212">
            <v>3053</v>
          </cell>
          <cell r="D2212">
            <v>309000</v>
          </cell>
          <cell r="G2212" t="str">
            <v>ROUTINE CARE UNIHEALTH</v>
          </cell>
        </row>
        <row r="2213">
          <cell r="A2213" t="str">
            <v>340290</v>
          </cell>
          <cell r="B2213" t="str">
            <v>340290-*</v>
          </cell>
          <cell r="C2213">
            <v>3053</v>
          </cell>
          <cell r="D2213">
            <v>313000</v>
          </cell>
          <cell r="G2213" t="str">
            <v>ROUTINE CARE INDIGENT CARE</v>
          </cell>
        </row>
        <row r="2214">
          <cell r="A2214" t="str">
            <v>340320</v>
          </cell>
          <cell r="B2214" t="str">
            <v>340320-*</v>
          </cell>
          <cell r="C2214">
            <v>3100</v>
          </cell>
          <cell r="D2214">
            <v>306000</v>
          </cell>
          <cell r="G2214" t="str">
            <v>CONTINUOUS CARE MEDICAID</v>
          </cell>
        </row>
        <row r="2215">
          <cell r="A2215" t="str">
            <v>340340</v>
          </cell>
          <cell r="B2215" t="str">
            <v>340340-*</v>
          </cell>
          <cell r="C2215">
            <v>3100</v>
          </cell>
          <cell r="D2215">
            <v>305000</v>
          </cell>
          <cell r="G2215" t="str">
            <v>CONTINUOUS CARE MEDICARE</v>
          </cell>
        </row>
        <row r="2216">
          <cell r="A2216" t="str">
            <v>340369</v>
          </cell>
          <cell r="B2216" t="str">
            <v>340369-*</v>
          </cell>
          <cell r="C2216">
            <v>3700</v>
          </cell>
          <cell r="D2216">
            <v>318000</v>
          </cell>
          <cell r="G2216" t="str">
            <v>SKILLED NURSING REL PTY INCOME</v>
          </cell>
        </row>
        <row r="2217">
          <cell r="A2217" t="str">
            <v>340400</v>
          </cell>
          <cell r="B2217" t="str">
            <v>340400-*</v>
          </cell>
          <cell r="C2217">
            <v>3200</v>
          </cell>
          <cell r="D2217">
            <v>300000</v>
          </cell>
          <cell r="G2217" t="str">
            <v>RESPITE CARE PRIVATE</v>
          </cell>
        </row>
        <row r="2218">
          <cell r="A2218" t="str">
            <v>340420</v>
          </cell>
          <cell r="B2218" t="str">
            <v>340420-*</v>
          </cell>
          <cell r="C2218">
            <v>3200</v>
          </cell>
          <cell r="D2218">
            <v>306000</v>
          </cell>
          <cell r="G2218" t="str">
            <v>RESPITE CARE MEDICAID</v>
          </cell>
        </row>
        <row r="2219">
          <cell r="A2219" t="str">
            <v>340440</v>
          </cell>
          <cell r="B2219" t="str">
            <v>340440-*</v>
          </cell>
          <cell r="C2219">
            <v>3200</v>
          </cell>
          <cell r="D2219">
            <v>305000</v>
          </cell>
          <cell r="G2219" t="str">
            <v>RESPITE CARE MEDICARE</v>
          </cell>
        </row>
        <row r="2220">
          <cell r="A2220" t="str">
            <v>340500</v>
          </cell>
          <cell r="B2220" t="str">
            <v>340500-*</v>
          </cell>
          <cell r="C2220">
            <v>3400</v>
          </cell>
          <cell r="D2220">
            <v>300000</v>
          </cell>
          <cell r="G2220" t="str">
            <v>INPATIENT CARE PRIVATE</v>
          </cell>
        </row>
        <row r="2221">
          <cell r="A2221" t="str">
            <v>340520</v>
          </cell>
          <cell r="B2221" t="str">
            <v>340520-*</v>
          </cell>
          <cell r="C2221">
            <v>3400</v>
          </cell>
          <cell r="D2221">
            <v>306000</v>
          </cell>
          <cell r="G2221" t="str">
            <v>INPATIENT CARE MEDICAID</v>
          </cell>
        </row>
        <row r="2222">
          <cell r="A2222" t="str">
            <v>340540</v>
          </cell>
          <cell r="B2222" t="str">
            <v>340540-*</v>
          </cell>
          <cell r="C2222">
            <v>3400</v>
          </cell>
          <cell r="D2222">
            <v>305000</v>
          </cell>
          <cell r="G2222" t="str">
            <v>INPATIENT CARE MEDICARE</v>
          </cell>
        </row>
        <row r="2223">
          <cell r="A2223" t="str">
            <v>340610</v>
          </cell>
          <cell r="B2223" t="str">
            <v>340610-*</v>
          </cell>
          <cell r="C2223">
            <v>3710</v>
          </cell>
          <cell r="D2223">
            <v>309010</v>
          </cell>
          <cell r="G2223" t="str">
            <v>HHA HOME MAKERS SERVS REV-INS</v>
          </cell>
        </row>
        <row r="2224">
          <cell r="A2224" t="str">
            <v>340630</v>
          </cell>
          <cell r="B2224" t="str">
            <v>340630-*</v>
          </cell>
          <cell r="C2224">
            <v>3700</v>
          </cell>
          <cell r="D2224">
            <v>309010</v>
          </cell>
          <cell r="G2224" t="str">
            <v>SKILLED NURSING REV-INSURANCE</v>
          </cell>
        </row>
        <row r="2225">
          <cell r="A2225" t="str">
            <v>340679</v>
          </cell>
          <cell r="B2225" t="str">
            <v>340679-*</v>
          </cell>
          <cell r="C2225">
            <v>3720</v>
          </cell>
          <cell r="D2225">
            <v>317500</v>
          </cell>
          <cell r="G2225" t="str">
            <v>HOSPICE INTERNAL REVENUE</v>
          </cell>
        </row>
        <row r="2226">
          <cell r="A2226" t="str">
            <v>340690</v>
          </cell>
          <cell r="B2226" t="str">
            <v>340690-*</v>
          </cell>
          <cell r="C2226">
            <v>3730</v>
          </cell>
          <cell r="D2226">
            <v>309010</v>
          </cell>
          <cell r="G2226" t="str">
            <v>POST ACUTE/SNF-INSURANCE</v>
          </cell>
        </row>
        <row r="2227">
          <cell r="A2227" t="str">
            <v>350100</v>
          </cell>
          <cell r="B2227" t="str">
            <v>350100-*</v>
          </cell>
          <cell r="C2227">
            <v>3000</v>
          </cell>
          <cell r="D2227">
            <v>300000</v>
          </cell>
          <cell r="G2227" t="str">
            <v>CERTIFIED UNIT-PRIVATE</v>
          </cell>
        </row>
        <row r="2228">
          <cell r="A2228" t="str">
            <v>350110</v>
          </cell>
          <cell r="B2228" t="str">
            <v>350110-*</v>
          </cell>
          <cell r="C2228">
            <v>3000</v>
          </cell>
          <cell r="D2228">
            <v>300000</v>
          </cell>
          <cell r="G2228" t="str">
            <v>NON-CERTIFIED UNIT</v>
          </cell>
        </row>
        <row r="2229">
          <cell r="A2229" t="str">
            <v>350120</v>
          </cell>
          <cell r="B2229" t="str">
            <v>350120-*</v>
          </cell>
          <cell r="C2229">
            <v>3000</v>
          </cell>
          <cell r="D2229">
            <v>300000</v>
          </cell>
          <cell r="G2229" t="str">
            <v>CERITIFIED UNIT-PRIVATE SNF</v>
          </cell>
        </row>
        <row r="2230">
          <cell r="A2230" t="str">
            <v>350200</v>
          </cell>
          <cell r="B2230" t="str">
            <v>350200-*</v>
          </cell>
          <cell r="C2230">
            <v>3000</v>
          </cell>
          <cell r="D2230">
            <v>306000</v>
          </cell>
          <cell r="G2230" t="str">
            <v>CERTIFIED UNIT-MEDICAID</v>
          </cell>
        </row>
        <row r="2231">
          <cell r="A2231" t="str">
            <v>350203</v>
          </cell>
          <cell r="B2231" t="str">
            <v>350203-*</v>
          </cell>
          <cell r="C2231">
            <v>3000</v>
          </cell>
          <cell r="D2231">
            <v>306010</v>
          </cell>
          <cell r="G2231" t="str">
            <v>CERTIFIED UNIT-MCD HURRICANE KATRINA</v>
          </cell>
        </row>
        <row r="2232">
          <cell r="A2232" t="str">
            <v>350204</v>
          </cell>
          <cell r="B2232" t="str">
            <v>350204-*</v>
          </cell>
          <cell r="C2232">
            <v>3000</v>
          </cell>
          <cell r="D2232">
            <v>306011</v>
          </cell>
          <cell r="G2232" t="str">
            <v>CERTIFIED UNIT-MCD HURRICANE RITA</v>
          </cell>
        </row>
        <row r="2233">
          <cell r="A2233" t="str">
            <v>350210</v>
          </cell>
          <cell r="B2233" t="str">
            <v>350210-*</v>
          </cell>
          <cell r="C2233">
            <v>3000</v>
          </cell>
          <cell r="D2233">
            <v>306000</v>
          </cell>
          <cell r="G2233" t="str">
            <v>CERT UNIT- MEDICAID ICF</v>
          </cell>
        </row>
        <row r="2234">
          <cell r="A2234" t="str">
            <v>350220</v>
          </cell>
          <cell r="B2234" t="str">
            <v>350220-*</v>
          </cell>
          <cell r="C2234">
            <v>3000</v>
          </cell>
          <cell r="D2234">
            <v>306000</v>
          </cell>
          <cell r="G2234" t="str">
            <v>ROUTINE SVC- PVT PORTION</v>
          </cell>
        </row>
        <row r="2235">
          <cell r="A2235" t="str">
            <v>350230</v>
          </cell>
          <cell r="B2235" t="str">
            <v>350230-*</v>
          </cell>
          <cell r="C2235">
            <v>3740</v>
          </cell>
          <cell r="D2235">
            <v>306020</v>
          </cell>
          <cell r="G2235" t="str">
            <v>ROUTINE SVC- MEDICAID</v>
          </cell>
        </row>
        <row r="2236">
          <cell r="A2236" t="str">
            <v>350300</v>
          </cell>
          <cell r="B2236" t="str">
            <v>350300-*</v>
          </cell>
          <cell r="C2236">
            <v>3000</v>
          </cell>
          <cell r="D2236">
            <v>301000</v>
          </cell>
          <cell r="G2236" t="str">
            <v>CERTIFIED UNIT-MEDICARE A</v>
          </cell>
        </row>
        <row r="2237">
          <cell r="A2237" t="str">
            <v>350302</v>
          </cell>
          <cell r="B2237" t="str">
            <v>350302-*</v>
          </cell>
          <cell r="C2237">
            <v>3500</v>
          </cell>
          <cell r="D2237">
            <v>304000</v>
          </cell>
          <cell r="G2237" t="str">
            <v>MEDICARE RAP INITIAL</v>
          </cell>
        </row>
        <row r="2238">
          <cell r="A2238" t="str">
            <v>350333</v>
          </cell>
          <cell r="B2238" t="str">
            <v>350333-*</v>
          </cell>
          <cell r="C2238">
            <v>3000</v>
          </cell>
          <cell r="D2238">
            <v>301010</v>
          </cell>
          <cell r="G2238" t="str">
            <v>CERTIFIED UNIT-MCR A HURRICANE KATRINA</v>
          </cell>
        </row>
        <row r="2239">
          <cell r="A2239" t="str">
            <v>350334</v>
          </cell>
          <cell r="B2239" t="str">
            <v>350334-*</v>
          </cell>
          <cell r="C2239">
            <v>3000</v>
          </cell>
          <cell r="D2239">
            <v>301011</v>
          </cell>
          <cell r="G2239" t="str">
            <v>CERTIFIED UNIT-MCR A HURRICANE RITA</v>
          </cell>
        </row>
        <row r="2240">
          <cell r="A2240" t="str">
            <v>350350</v>
          </cell>
          <cell r="B2240" t="str">
            <v>350350-*</v>
          </cell>
          <cell r="C2240">
            <v>3000</v>
          </cell>
          <cell r="D2240">
            <v>309000</v>
          </cell>
          <cell r="G2240" t="str">
            <v>CERT ROUTINE SERVICE PRN</v>
          </cell>
        </row>
        <row r="2241">
          <cell r="A2241" t="str">
            <v>350410</v>
          </cell>
          <cell r="B2241" t="str">
            <v>350410-*</v>
          </cell>
          <cell r="C2241">
            <v>3000</v>
          </cell>
          <cell r="D2241">
            <v>307000</v>
          </cell>
          <cell r="G2241" t="str">
            <v>CERTIFIED UNIT-VA-ICF</v>
          </cell>
        </row>
        <row r="2242">
          <cell r="A2242" t="str">
            <v>350420</v>
          </cell>
          <cell r="B2242" t="str">
            <v>350420-*</v>
          </cell>
          <cell r="C2242">
            <v>3000</v>
          </cell>
          <cell r="D2242">
            <v>307000</v>
          </cell>
          <cell r="G2242" t="str">
            <v>CERTIFIED UNIT-VA-SNF</v>
          </cell>
        </row>
        <row r="2243">
          <cell r="A2243" t="str">
            <v>350500</v>
          </cell>
          <cell r="B2243" t="str">
            <v>350500-*</v>
          </cell>
          <cell r="C2243">
            <v>3000</v>
          </cell>
          <cell r="D2243">
            <v>308000</v>
          </cell>
          <cell r="G2243" t="str">
            <v>CERTIFIED UNIT-HOSPICE</v>
          </cell>
        </row>
        <row r="2244">
          <cell r="A2244" t="str">
            <v>350550</v>
          </cell>
          <cell r="B2244" t="str">
            <v>350550-*</v>
          </cell>
          <cell r="C2244">
            <v>3000</v>
          </cell>
          <cell r="D2244">
            <v>308001</v>
          </cell>
          <cell r="G2244" t="str">
            <v>HOSPICE -RESPITE CARE</v>
          </cell>
        </row>
        <row r="2245">
          <cell r="A2245" t="str">
            <v>350600</v>
          </cell>
          <cell r="B2245" t="str">
            <v>350600-*</v>
          </cell>
          <cell r="C2245">
            <v>3000</v>
          </cell>
          <cell r="D2245">
            <v>309010</v>
          </cell>
          <cell r="G2245" t="str">
            <v>CERTIFIED UNIT-INSURANCE</v>
          </cell>
        </row>
        <row r="2246">
          <cell r="A2246" t="str">
            <v>350700</v>
          </cell>
          <cell r="B2246" t="str">
            <v>350700-*</v>
          </cell>
          <cell r="C2246">
            <v>3000</v>
          </cell>
          <cell r="D2246">
            <v>308002</v>
          </cell>
          <cell r="G2246" t="str">
            <v>CERTIFIED UNIT PRIVATE PAY HOSPICE</v>
          </cell>
        </row>
        <row r="2247">
          <cell r="A2247" t="str">
            <v>351100</v>
          </cell>
          <cell r="B2247" t="str">
            <v>351100-*</v>
          </cell>
          <cell r="C2247">
            <v>3005</v>
          </cell>
          <cell r="D2247">
            <v>300000</v>
          </cell>
          <cell r="G2247" t="str">
            <v>NON-CERTIFIED UNIT -PRIVATE</v>
          </cell>
        </row>
        <row r="2248">
          <cell r="A2248" t="str">
            <v>351200</v>
          </cell>
          <cell r="B2248" t="str">
            <v>351200-*</v>
          </cell>
          <cell r="C2248">
            <v>3005</v>
          </cell>
          <cell r="D2248">
            <v>306000</v>
          </cell>
          <cell r="G2248" t="str">
            <v>NON-CERTIFIED UNIT-MEDICAID</v>
          </cell>
        </row>
        <row r="2249">
          <cell r="A2249" t="str">
            <v>351410</v>
          </cell>
          <cell r="B2249" t="str">
            <v>351410-*</v>
          </cell>
          <cell r="C2249">
            <v>3005</v>
          </cell>
          <cell r="D2249">
            <v>307000</v>
          </cell>
          <cell r="G2249" t="str">
            <v>NON-CERTIFIED UNIT -VA ICF</v>
          </cell>
        </row>
        <row r="2250">
          <cell r="A2250" t="str">
            <v>351420</v>
          </cell>
          <cell r="B2250" t="str">
            <v>351420-*</v>
          </cell>
          <cell r="C2250">
            <v>3005</v>
          </cell>
          <cell r="D2250">
            <v>307000</v>
          </cell>
          <cell r="G2250" t="str">
            <v>NON-CERTIFIED UNIT-VA SNF</v>
          </cell>
        </row>
        <row r="2251">
          <cell r="A2251" t="str">
            <v>352100</v>
          </cell>
          <cell r="B2251" t="str">
            <v>352100-*</v>
          </cell>
          <cell r="C2251">
            <v>3056</v>
          </cell>
          <cell r="D2251">
            <v>320000</v>
          </cell>
          <cell r="G2251" t="str">
            <v>REST HOME- PRIVATE</v>
          </cell>
        </row>
        <row r="2252">
          <cell r="A2252" t="str">
            <v>352200</v>
          </cell>
          <cell r="B2252" t="str">
            <v>352200-*</v>
          </cell>
          <cell r="C2252">
            <v>3056</v>
          </cell>
          <cell r="D2252">
            <v>320500</v>
          </cell>
          <cell r="G2252" t="str">
            <v>REST HOME- STATE ASSISTANCE</v>
          </cell>
        </row>
        <row r="2253">
          <cell r="A2253" t="str">
            <v>353100</v>
          </cell>
          <cell r="B2253" t="str">
            <v>353100-*</v>
          </cell>
          <cell r="C2253">
            <v>3500</v>
          </cell>
          <cell r="D2253">
            <v>300000</v>
          </cell>
          <cell r="G2253" t="str">
            <v>HOME CARE REVENUE-PRIVATE</v>
          </cell>
        </row>
        <row r="2254">
          <cell r="A2254" t="str">
            <v>353200</v>
          </cell>
          <cell r="B2254" t="str">
            <v>353200-*</v>
          </cell>
          <cell r="C2254">
            <v>3500</v>
          </cell>
          <cell r="D2254">
            <v>311000</v>
          </cell>
          <cell r="G2254" t="str">
            <v>HOME CARE REVENUE-CCSP</v>
          </cell>
        </row>
        <row r="2255">
          <cell r="A2255" t="str">
            <v>354110</v>
          </cell>
          <cell r="B2255" t="str">
            <v>354110-*</v>
          </cell>
          <cell r="C2255">
            <v>3500</v>
          </cell>
          <cell r="D2255">
            <v>300000</v>
          </cell>
          <cell r="G2255" t="str">
            <v>A/D/C LEV I FULL DAY REV PVT</v>
          </cell>
        </row>
        <row r="2256">
          <cell r="A2256" t="str">
            <v>356100</v>
          </cell>
          <cell r="B2256" t="str">
            <v>356100-*</v>
          </cell>
          <cell r="C2256">
            <v>3600</v>
          </cell>
          <cell r="D2256">
            <v>300000</v>
          </cell>
          <cell r="G2256" t="str">
            <v>PERSONAL SUPPORT CCSP - PRIVATE</v>
          </cell>
        </row>
        <row r="2257">
          <cell r="A2257" t="str">
            <v>356200</v>
          </cell>
          <cell r="B2257" t="str">
            <v>356200-*</v>
          </cell>
          <cell r="C2257">
            <v>3600</v>
          </cell>
          <cell r="D2257">
            <v>306021</v>
          </cell>
          <cell r="G2257" t="str">
            <v>PERSONAL SUPPORT CCSP - MEDICAID</v>
          </cell>
        </row>
        <row r="2258">
          <cell r="A2258" t="str">
            <v>356215</v>
          </cell>
          <cell r="B2258" t="str">
            <v>356215-*</v>
          </cell>
          <cell r="C2258">
            <v>3630</v>
          </cell>
          <cell r="D2258">
            <v>312073</v>
          </cell>
          <cell r="G2258" t="str">
            <v>ADC SSBG GRANT REVENUE</v>
          </cell>
        </row>
        <row r="2259">
          <cell r="A2259" t="str">
            <v>357260</v>
          </cell>
          <cell r="B2259" t="str">
            <v>357260-*</v>
          </cell>
          <cell r="C2259">
            <v>3610</v>
          </cell>
          <cell r="D2259">
            <v>312070</v>
          </cell>
          <cell r="G2259" t="str">
            <v>HOME MAKER - GRANT</v>
          </cell>
        </row>
        <row r="2260">
          <cell r="A2260" t="str">
            <v>357410</v>
          </cell>
          <cell r="B2260" t="str">
            <v>357410-*</v>
          </cell>
          <cell r="C2260">
            <v>3600</v>
          </cell>
          <cell r="D2260">
            <v>307000</v>
          </cell>
          <cell r="G2260" t="str">
            <v>HOME MAKER - VA INTERMEDIATE</v>
          </cell>
        </row>
        <row r="2261">
          <cell r="A2261" t="str">
            <v>358100</v>
          </cell>
          <cell r="B2261" t="str">
            <v>358100-*</v>
          </cell>
          <cell r="C2261">
            <v>3620</v>
          </cell>
          <cell r="D2261">
            <v>300000</v>
          </cell>
          <cell r="G2261" t="str">
            <v>IN HOME RESPITE - PRIVATE</v>
          </cell>
        </row>
        <row r="2262">
          <cell r="A2262" t="str">
            <v>359000</v>
          </cell>
          <cell r="B2262" t="str">
            <v>359000-*</v>
          </cell>
          <cell r="C2262">
            <v>4000</v>
          </cell>
          <cell r="D2262">
            <v>390800</v>
          </cell>
          <cell r="G2262" t="str">
            <v>PROVISION FOR DOUBT ACCT</v>
          </cell>
        </row>
        <row r="2263">
          <cell r="A2263" t="str">
            <v>359100</v>
          </cell>
          <cell r="B2263" t="str">
            <v>359100-*</v>
          </cell>
          <cell r="C2263">
            <v>4000</v>
          </cell>
          <cell r="D2263">
            <v>390801</v>
          </cell>
          <cell r="G2263" t="str">
            <v>PROVISION MCARE DEFAULT RATE</v>
          </cell>
        </row>
        <row r="2264">
          <cell r="A2264" t="str">
            <v>359200</v>
          </cell>
          <cell r="B2264" t="str">
            <v>359200-*</v>
          </cell>
          <cell r="C2264">
            <v>4000</v>
          </cell>
          <cell r="D2264">
            <v>390802</v>
          </cell>
          <cell r="G2264" t="str">
            <v>BAD DEBT RECOVERY</v>
          </cell>
        </row>
        <row r="2265">
          <cell r="A2265" t="str">
            <v>359300</v>
          </cell>
          <cell r="B2265" t="str">
            <v>359300-*</v>
          </cell>
          <cell r="C2265">
            <v>4000</v>
          </cell>
          <cell r="D2265">
            <v>390803</v>
          </cell>
          <cell r="G2265" t="str">
            <v>PROVISION PRIOR YEAR REV ADJ</v>
          </cell>
        </row>
        <row r="2266">
          <cell r="A2266" t="str">
            <v>359500</v>
          </cell>
          <cell r="B2266" t="str">
            <v>359500-*</v>
          </cell>
          <cell r="C2266">
            <v>4000</v>
          </cell>
          <cell r="D2266">
            <v>390805</v>
          </cell>
          <cell r="G2266" t="str">
            <v>MCARE PART B BAD DEBT</v>
          </cell>
        </row>
        <row r="2267">
          <cell r="A2267" t="str">
            <v>359600</v>
          </cell>
          <cell r="B2267" t="str">
            <v>359600-*</v>
          </cell>
          <cell r="C2267">
            <v>4000</v>
          </cell>
          <cell r="D2267">
            <v>390804</v>
          </cell>
          <cell r="G2267" t="str">
            <v>PROVISION FOR INDIGENT CARE</v>
          </cell>
        </row>
        <row r="2268">
          <cell r="A2268" t="str">
            <v>360000</v>
          </cell>
          <cell r="B2268" t="str">
            <v>360000-*</v>
          </cell>
          <cell r="C2268">
            <v>3970</v>
          </cell>
          <cell r="D2268">
            <v>301000</v>
          </cell>
          <cell r="G2268" t="str">
            <v>ANCILL CONT ALLOW-MEDICARE A</v>
          </cell>
        </row>
        <row r="2269">
          <cell r="A2269" t="str">
            <v>360100</v>
          </cell>
          <cell r="B2269" t="str">
            <v>360100-*</v>
          </cell>
          <cell r="C2269">
            <v>3970</v>
          </cell>
          <cell r="D2269">
            <v>302000</v>
          </cell>
          <cell r="G2269" t="str">
            <v>CONT ALLOW-MEDICARE B</v>
          </cell>
        </row>
        <row r="2270">
          <cell r="A2270" t="str">
            <v>360105</v>
          </cell>
          <cell r="B2270" t="str">
            <v>360105-*</v>
          </cell>
          <cell r="C2270">
            <v>3970</v>
          </cell>
          <cell r="D2270">
            <v>300000</v>
          </cell>
          <cell r="G2270" t="str">
            <v>CONTRACTUAL PVT</v>
          </cell>
        </row>
        <row r="2271">
          <cell r="A2271" t="str">
            <v>360110</v>
          </cell>
          <cell r="B2271" t="str">
            <v>360110-*</v>
          </cell>
          <cell r="C2271">
            <v>3970</v>
          </cell>
          <cell r="D2271">
            <v>306000</v>
          </cell>
          <cell r="G2271" t="str">
            <v>CONT ALLOW-MEDICAID</v>
          </cell>
        </row>
        <row r="2272">
          <cell r="A2272" t="str">
            <v>360120</v>
          </cell>
          <cell r="B2272" t="str">
            <v>360120-*</v>
          </cell>
          <cell r="C2272">
            <v>3970</v>
          </cell>
          <cell r="D2272">
            <v>307000</v>
          </cell>
          <cell r="G2272" t="str">
            <v>CONT ALLOW-VA</v>
          </cell>
        </row>
        <row r="2273">
          <cell r="A2273" t="str">
            <v>360155</v>
          </cell>
          <cell r="B2273" t="str">
            <v>360155-*</v>
          </cell>
          <cell r="C2273">
            <v>3970</v>
          </cell>
          <cell r="D2273">
            <v>303000</v>
          </cell>
          <cell r="G2273" t="str">
            <v>CONT ALLOW-MEDICARE PART D</v>
          </cell>
        </row>
        <row r="2274">
          <cell r="A2274" t="str">
            <v>360211</v>
          </cell>
          <cell r="B2274" t="str">
            <v>360211-*</v>
          </cell>
          <cell r="C2274">
            <v>3970</v>
          </cell>
          <cell r="D2274">
            <v>317000</v>
          </cell>
          <cell r="G2274" t="str">
            <v>CONT ALLOW-OTHER</v>
          </cell>
        </row>
        <row r="2275">
          <cell r="A2275" t="str">
            <v>360270</v>
          </cell>
          <cell r="B2275" t="str">
            <v>360270-*</v>
          </cell>
          <cell r="C2275">
            <v>3970</v>
          </cell>
          <cell r="D2275">
            <v>309000</v>
          </cell>
          <cell r="G2275" t="str">
            <v>ANCILL REV PRN</v>
          </cell>
        </row>
        <row r="2276">
          <cell r="A2276" t="str">
            <v>360280</v>
          </cell>
          <cell r="B2276" t="str">
            <v>360280-*</v>
          </cell>
          <cell r="C2276">
            <v>4000</v>
          </cell>
          <cell r="D2276">
            <v>390808</v>
          </cell>
          <cell r="G2276" t="str">
            <v>CONT ALLOW-DISPUTED CHARGES</v>
          </cell>
        </row>
        <row r="2277">
          <cell r="A2277" t="str">
            <v>360300</v>
          </cell>
          <cell r="B2277" t="str">
            <v>360300-*</v>
          </cell>
          <cell r="C2277">
            <v>3970</v>
          </cell>
          <cell r="D2277">
            <v>309010</v>
          </cell>
          <cell r="G2277" t="str">
            <v>ANCILL CONT ALLOW-INSURANCE</v>
          </cell>
        </row>
        <row r="2278">
          <cell r="A2278" t="str">
            <v>360350</v>
          </cell>
          <cell r="B2278" t="str">
            <v>360350-*</v>
          </cell>
          <cell r="C2278">
            <v>3970</v>
          </cell>
          <cell r="D2278">
            <v>309000</v>
          </cell>
          <cell r="G2278" t="str">
            <v>ANCIL CONTRACTUAL ALLOW PRN</v>
          </cell>
        </row>
        <row r="2279">
          <cell r="A2279" t="str">
            <v>360400</v>
          </cell>
          <cell r="B2279" t="str">
            <v>360400-*</v>
          </cell>
          <cell r="C2279">
            <v>3970</v>
          </cell>
          <cell r="D2279">
            <v>306000</v>
          </cell>
          <cell r="G2279" t="str">
            <v>ANCIL CONT ALLOW MEDCAID</v>
          </cell>
        </row>
        <row r="2280">
          <cell r="A2280" t="str">
            <v>360410</v>
          </cell>
          <cell r="B2280" t="str">
            <v>360410-*</v>
          </cell>
          <cell r="C2280">
            <v>3970</v>
          </cell>
          <cell r="D2280">
            <v>306000</v>
          </cell>
          <cell r="G2280" t="str">
            <v>ANCILL CONT ALLOW-MEDICAID ICF</v>
          </cell>
        </row>
        <row r="2281">
          <cell r="A2281" t="str">
            <v>360420</v>
          </cell>
          <cell r="B2281" t="str">
            <v>360420-*</v>
          </cell>
          <cell r="C2281">
            <v>3970</v>
          </cell>
          <cell r="D2281">
            <v>306000</v>
          </cell>
          <cell r="G2281" t="str">
            <v>ANCILL CONT ALLOW-MEDICAID SNF</v>
          </cell>
        </row>
        <row r="2282">
          <cell r="A2282" t="str">
            <v>360450</v>
          </cell>
          <cell r="B2282" t="str">
            <v>360450-*</v>
          </cell>
          <cell r="C2282">
            <v>3970</v>
          </cell>
          <cell r="D2282">
            <v>306100</v>
          </cell>
          <cell r="G2282" t="str">
            <v>ANCIL CONT ALLOW-NC MEDICAID</v>
          </cell>
        </row>
        <row r="2283">
          <cell r="A2283" t="str">
            <v>360455</v>
          </cell>
          <cell r="B2283" t="str">
            <v>360455-*</v>
          </cell>
          <cell r="C2283">
            <v>3970</v>
          </cell>
          <cell r="D2283">
            <v>306200</v>
          </cell>
          <cell r="G2283" t="str">
            <v>ANCIL CONT ALLOW-FL MEDICAID</v>
          </cell>
        </row>
        <row r="2284">
          <cell r="A2284" t="str">
            <v>360456</v>
          </cell>
          <cell r="B2284" t="str">
            <v>360456-*</v>
          </cell>
          <cell r="C2284">
            <v>3970</v>
          </cell>
          <cell r="D2284">
            <v>306300</v>
          </cell>
          <cell r="G2284" t="str">
            <v>ANCIL CONT ALLOW-SC MEDICAID</v>
          </cell>
        </row>
        <row r="2285">
          <cell r="A2285" t="str">
            <v>360510</v>
          </cell>
          <cell r="B2285" t="str">
            <v>360510-*</v>
          </cell>
          <cell r="C2285">
            <v>3970</v>
          </cell>
          <cell r="D2285">
            <v>307000</v>
          </cell>
          <cell r="G2285" t="str">
            <v>ANCILL CONT ALLOW-VA ICF</v>
          </cell>
        </row>
        <row r="2286">
          <cell r="A2286" t="str">
            <v>360520</v>
          </cell>
          <cell r="B2286" t="str">
            <v>360520-*</v>
          </cell>
          <cell r="C2286">
            <v>3970</v>
          </cell>
          <cell r="D2286">
            <v>307000</v>
          </cell>
          <cell r="G2286" t="str">
            <v>ANCILL CONT ALLOW-VA SNF</v>
          </cell>
        </row>
        <row r="2287">
          <cell r="A2287" t="str">
            <v>360600</v>
          </cell>
          <cell r="B2287" t="str">
            <v>360600-*</v>
          </cell>
          <cell r="C2287">
            <v>3970</v>
          </cell>
          <cell r="D2287">
            <v>308000</v>
          </cell>
          <cell r="G2287" t="str">
            <v>ANCIL CONT ALLOW-HOSPICE</v>
          </cell>
        </row>
        <row r="2288">
          <cell r="A2288" t="str">
            <v>360620</v>
          </cell>
          <cell r="B2288" t="str">
            <v>360620-*</v>
          </cell>
          <cell r="C2288">
            <v>3970</v>
          </cell>
          <cell r="D2288">
            <v>314500</v>
          </cell>
          <cell r="G2288" t="str">
            <v>ANCIL CONT ALLOW-NSHM SALES</v>
          </cell>
        </row>
        <row r="2289">
          <cell r="A2289" t="str">
            <v>360700</v>
          </cell>
          <cell r="B2289" t="str">
            <v>360700-*</v>
          </cell>
          <cell r="C2289">
            <v>4000</v>
          </cell>
          <cell r="D2289">
            <v>313000</v>
          </cell>
          <cell r="G2289" t="str">
            <v>BAD DEBT/INDIGENT CARE</v>
          </cell>
        </row>
        <row r="2290">
          <cell r="A2290" t="str">
            <v>360900</v>
          </cell>
          <cell r="B2290" t="str">
            <v>360900-*</v>
          </cell>
          <cell r="C2290">
            <v>4000</v>
          </cell>
          <cell r="D2290">
            <v>390806</v>
          </cell>
          <cell r="G2290" t="str">
            <v>MEDICAID SETTLEMENT-CURRENT YR</v>
          </cell>
        </row>
        <row r="2291">
          <cell r="A2291" t="str">
            <v>360910</v>
          </cell>
          <cell r="B2291" t="str">
            <v>360910-*</v>
          </cell>
          <cell r="C2291">
            <v>4000</v>
          </cell>
          <cell r="D2291">
            <v>390809</v>
          </cell>
          <cell r="G2291" t="str">
            <v>PAYMENT ROUNDING DIFFERENCES</v>
          </cell>
        </row>
        <row r="2292">
          <cell r="A2292" t="str">
            <v>360920</v>
          </cell>
          <cell r="B2292" t="str">
            <v>360920-*</v>
          </cell>
          <cell r="C2292">
            <v>4000</v>
          </cell>
          <cell r="D2292">
            <v>390810</v>
          </cell>
          <cell r="G2292" t="str">
            <v>SMALL BALANCE WRITE OFF</v>
          </cell>
        </row>
        <row r="2293">
          <cell r="A2293" t="str">
            <v>360990</v>
          </cell>
          <cell r="B2293" t="str">
            <v>360990-*</v>
          </cell>
          <cell r="C2293">
            <v>4000</v>
          </cell>
          <cell r="D2293">
            <v>390811</v>
          </cell>
          <cell r="G2293" t="str">
            <v>RESERVE FOR DOING BUSINESS W/ GOV'T</v>
          </cell>
        </row>
        <row r="2294">
          <cell r="A2294" t="str">
            <v>370100</v>
          </cell>
          <cell r="B2294" t="str">
            <v>370100-*</v>
          </cell>
          <cell r="C2294">
            <v>3900</v>
          </cell>
          <cell r="D2294">
            <v>300000</v>
          </cell>
          <cell r="G2294" t="str">
            <v>CERT ROUTINE SVC CONT ALLOWANC</v>
          </cell>
        </row>
        <row r="2295">
          <cell r="A2295" t="str">
            <v>370200</v>
          </cell>
          <cell r="B2295" t="str">
            <v>370200-*</v>
          </cell>
          <cell r="C2295">
            <v>3900</v>
          </cell>
          <cell r="D2295">
            <v>306000</v>
          </cell>
          <cell r="G2295" t="str">
            <v>ROUTINE SVC CONT ALLOW MEDICD</v>
          </cell>
        </row>
        <row r="2296">
          <cell r="A2296" t="str">
            <v>370203</v>
          </cell>
          <cell r="B2296" t="str">
            <v>370203-*</v>
          </cell>
          <cell r="C2296">
            <v>3900</v>
          </cell>
          <cell r="D2296">
            <v>306010</v>
          </cell>
          <cell r="G2296" t="str">
            <v>ROUTINE SVC CONT ALL MCD HURRICANE KATRINA</v>
          </cell>
        </row>
        <row r="2297">
          <cell r="A2297" t="str">
            <v>370204</v>
          </cell>
          <cell r="B2297" t="str">
            <v>370204-*</v>
          </cell>
          <cell r="C2297">
            <v>3900</v>
          </cell>
          <cell r="D2297">
            <v>306011</v>
          </cell>
          <cell r="G2297" t="str">
            <v>ROUTINE SVC CONT ALL MCD HURRICANE RITA</v>
          </cell>
        </row>
        <row r="2298">
          <cell r="A2298" t="str">
            <v>370210</v>
          </cell>
          <cell r="B2298" t="str">
            <v>370210-*</v>
          </cell>
          <cell r="C2298">
            <v>3900</v>
          </cell>
          <cell r="D2298">
            <v>306000</v>
          </cell>
          <cell r="G2298" t="str">
            <v>ROUTINE SVC CONT ALL MEDCD ICF</v>
          </cell>
        </row>
        <row r="2299">
          <cell r="A2299" t="str">
            <v>370220</v>
          </cell>
          <cell r="B2299" t="str">
            <v>370220-*</v>
          </cell>
          <cell r="C2299">
            <v>3900</v>
          </cell>
          <cell r="D2299">
            <v>306000</v>
          </cell>
          <cell r="G2299" t="str">
            <v>ROUTINE SVC CONT ALL MEDCD SNF</v>
          </cell>
        </row>
        <row r="2300">
          <cell r="A2300" t="str">
            <v>370300</v>
          </cell>
          <cell r="B2300" t="str">
            <v>370300-*</v>
          </cell>
          <cell r="C2300">
            <v>3900</v>
          </cell>
          <cell r="D2300">
            <v>301000</v>
          </cell>
          <cell r="G2300" t="str">
            <v>ROUTINE SVC CONT ALL MEDCARE A</v>
          </cell>
        </row>
        <row r="2301">
          <cell r="A2301" t="str">
            <v>370333</v>
          </cell>
          <cell r="B2301" t="str">
            <v>370333-*</v>
          </cell>
          <cell r="C2301">
            <v>3900</v>
          </cell>
          <cell r="D2301">
            <v>301010</v>
          </cell>
          <cell r="G2301" t="str">
            <v>ROUTINE SVC CONT ALL MCR A HURRICANE KATRINA</v>
          </cell>
        </row>
        <row r="2302">
          <cell r="A2302" t="str">
            <v>370334</v>
          </cell>
          <cell r="B2302" t="str">
            <v>370334-*</v>
          </cell>
          <cell r="C2302">
            <v>3900</v>
          </cell>
          <cell r="D2302">
            <v>301011</v>
          </cell>
          <cell r="G2302" t="str">
            <v>ROUTINE SVC CONT ALL MCR A HURRICANE RITA</v>
          </cell>
        </row>
        <row r="2303">
          <cell r="A2303" t="str">
            <v>370410</v>
          </cell>
          <cell r="B2303" t="str">
            <v>370410-*</v>
          </cell>
          <cell r="C2303">
            <v>3900</v>
          </cell>
          <cell r="D2303">
            <v>307000</v>
          </cell>
          <cell r="G2303" t="str">
            <v>ROUTINE SVC CONT ALL VA ICF</v>
          </cell>
        </row>
        <row r="2304">
          <cell r="A2304" t="str">
            <v>370420</v>
          </cell>
          <cell r="B2304" t="str">
            <v>370420-*</v>
          </cell>
          <cell r="C2304">
            <v>3900</v>
          </cell>
          <cell r="D2304">
            <v>307000</v>
          </cell>
          <cell r="G2304" t="str">
            <v>ROUTINE SVC CONT ALL VA SNF</v>
          </cell>
        </row>
        <row r="2305">
          <cell r="A2305" t="str">
            <v>370500</v>
          </cell>
          <cell r="B2305" t="str">
            <v>370500-*</v>
          </cell>
          <cell r="C2305">
            <v>3900</v>
          </cell>
          <cell r="D2305">
            <v>308000</v>
          </cell>
          <cell r="G2305" t="str">
            <v>ROUNTINE SVC CONT ALL HOSPICE</v>
          </cell>
        </row>
        <row r="2306">
          <cell r="A2306" t="str">
            <v>370550</v>
          </cell>
          <cell r="B2306" t="str">
            <v>370550-*</v>
          </cell>
          <cell r="C2306">
            <v>3900</v>
          </cell>
          <cell r="D2306">
            <v>308001</v>
          </cell>
          <cell r="G2306" t="str">
            <v>ROUTINE SVC CONT ALLOW RES</v>
          </cell>
        </row>
        <row r="2307">
          <cell r="A2307" t="str">
            <v>370600</v>
          </cell>
          <cell r="B2307" t="str">
            <v>370600-*</v>
          </cell>
          <cell r="C2307">
            <v>3900</v>
          </cell>
          <cell r="D2307">
            <v>309010</v>
          </cell>
          <cell r="G2307" t="str">
            <v>ROUTINE SVC CONT ALL INSURANCE</v>
          </cell>
        </row>
        <row r="2308">
          <cell r="A2308" t="str">
            <v>371200</v>
          </cell>
          <cell r="B2308" t="str">
            <v>371200-*</v>
          </cell>
          <cell r="C2308">
            <v>3950</v>
          </cell>
          <cell r="D2308">
            <v>306000</v>
          </cell>
          <cell r="G2308" t="str">
            <v>ROUTINE SVC CONT ALL MEDICAID</v>
          </cell>
        </row>
        <row r="2309">
          <cell r="A2309" t="str">
            <v>372100</v>
          </cell>
          <cell r="B2309" t="str">
            <v>372100-*</v>
          </cell>
          <cell r="C2309">
            <v>3960</v>
          </cell>
          <cell r="D2309">
            <v>320000</v>
          </cell>
          <cell r="G2309" t="str">
            <v>ROUTINE SVC CONT ALL REST HOME</v>
          </cell>
        </row>
        <row r="2310">
          <cell r="A2310" t="str">
            <v>372200</v>
          </cell>
          <cell r="B2310" t="str">
            <v>372200-*</v>
          </cell>
          <cell r="C2310">
            <v>3960</v>
          </cell>
          <cell r="D2310">
            <v>320500</v>
          </cell>
          <cell r="G2310" t="str">
            <v>CONT ALLOW REST HOME-ST ASSIST</v>
          </cell>
        </row>
        <row r="2311">
          <cell r="A2311" t="str">
            <v>402000</v>
          </cell>
          <cell r="B2311" t="str">
            <v>402000-*</v>
          </cell>
          <cell r="C2311">
            <v>5010</v>
          </cell>
          <cell r="D2311">
            <v>301000</v>
          </cell>
          <cell r="G2311" t="str">
            <v>ANCIL REV-PHY THER-PT A</v>
          </cell>
        </row>
        <row r="2312">
          <cell r="A2312" t="str">
            <v>402050</v>
          </cell>
          <cell r="B2312" t="str">
            <v>402050-*</v>
          </cell>
          <cell r="C2312">
            <v>5010</v>
          </cell>
          <cell r="D2312">
            <v>301990</v>
          </cell>
          <cell r="G2312" t="str">
            <v>ANCIL REV-PHY THER-PT A REL PARTY</v>
          </cell>
        </row>
        <row r="2313">
          <cell r="A2313" t="str">
            <v>402100</v>
          </cell>
          <cell r="B2313" t="str">
            <v>402100-*</v>
          </cell>
          <cell r="C2313">
            <v>5010</v>
          </cell>
          <cell r="D2313">
            <v>302000</v>
          </cell>
          <cell r="G2313" t="str">
            <v>ANCIL REV-PHY THER-PT B</v>
          </cell>
        </row>
        <row r="2314">
          <cell r="A2314" t="str">
            <v>402150</v>
          </cell>
          <cell r="B2314" t="str">
            <v>402150-*</v>
          </cell>
          <cell r="C2314">
            <v>5010</v>
          </cell>
          <cell r="D2314">
            <v>302990</v>
          </cell>
          <cell r="G2314" t="str">
            <v>ANCIL REV-PHY THER-PT B REL PARTY</v>
          </cell>
        </row>
        <row r="2315">
          <cell r="A2315" t="str">
            <v>402200</v>
          </cell>
          <cell r="B2315" t="str">
            <v>402200-*</v>
          </cell>
          <cell r="C2315">
            <v>5010</v>
          </cell>
          <cell r="D2315">
            <v>300000</v>
          </cell>
          <cell r="G2315" t="str">
            <v>ANCIL REV-PHY THER-PVT</v>
          </cell>
        </row>
        <row r="2316">
          <cell r="A2316" t="str">
            <v>402270</v>
          </cell>
          <cell r="B2316" t="str">
            <v>402270-*</v>
          </cell>
          <cell r="C2316">
            <v>5010</v>
          </cell>
          <cell r="D2316">
            <v>309000</v>
          </cell>
          <cell r="G2316" t="str">
            <v>ANCIL REV-PHY THER-PRN</v>
          </cell>
        </row>
        <row r="2317">
          <cell r="A2317" t="str">
            <v>402300</v>
          </cell>
          <cell r="B2317" t="str">
            <v>402300-*</v>
          </cell>
          <cell r="C2317">
            <v>5010</v>
          </cell>
          <cell r="D2317">
            <v>309010</v>
          </cell>
          <cell r="G2317" t="str">
            <v>ANCIL REV-PHY THER-INSURANCE</v>
          </cell>
        </row>
        <row r="2318">
          <cell r="A2318" t="str">
            <v>402309</v>
          </cell>
          <cell r="B2318" t="str">
            <v>402309-*</v>
          </cell>
          <cell r="C2318">
            <v>5010</v>
          </cell>
          <cell r="D2318">
            <v>317500</v>
          </cell>
          <cell r="G2318" t="str">
            <v>ANCIL REV-PHY THER-INTERNAL</v>
          </cell>
        </row>
        <row r="2319">
          <cell r="A2319" t="str">
            <v>402400</v>
          </cell>
          <cell r="B2319" t="str">
            <v>402400-*</v>
          </cell>
          <cell r="C2319">
            <v>5010</v>
          </cell>
          <cell r="D2319">
            <v>306000</v>
          </cell>
          <cell r="G2319" t="str">
            <v>ANCIL REV-PHY THER-MEDICAID</v>
          </cell>
        </row>
        <row r="2320">
          <cell r="A2320" t="str">
            <v>402420</v>
          </cell>
          <cell r="B2320" t="str">
            <v>402420-*</v>
          </cell>
          <cell r="C2320">
            <v>5010</v>
          </cell>
          <cell r="D2320">
            <v>306000</v>
          </cell>
          <cell r="G2320" t="str">
            <v>ANCIL REV-PHY THER-MEDCAID SNF</v>
          </cell>
        </row>
        <row r="2321">
          <cell r="A2321" t="str">
            <v>402510</v>
          </cell>
          <cell r="B2321" t="str">
            <v>402510-*</v>
          </cell>
          <cell r="C2321">
            <v>5010</v>
          </cell>
          <cell r="D2321">
            <v>307000</v>
          </cell>
          <cell r="G2321" t="str">
            <v>ANCIL REV-PHY THER-VA ICF</v>
          </cell>
        </row>
        <row r="2322">
          <cell r="A2322" t="str">
            <v>402520</v>
          </cell>
          <cell r="B2322" t="str">
            <v>402520-*</v>
          </cell>
          <cell r="C2322">
            <v>5010</v>
          </cell>
          <cell r="D2322">
            <v>307000</v>
          </cell>
          <cell r="G2322" t="str">
            <v>ANCIL REV-PHY THER-VA SNF</v>
          </cell>
        </row>
        <row r="2323">
          <cell r="A2323" t="str">
            <v>402540</v>
          </cell>
          <cell r="B2323" t="str">
            <v>402540-*</v>
          </cell>
          <cell r="C2323">
            <v>5010</v>
          </cell>
          <cell r="D2323">
            <v>317000</v>
          </cell>
          <cell r="G2323" t="str">
            <v>ANCIL REV-PHY THER-NON RELATED</v>
          </cell>
        </row>
        <row r="2324">
          <cell r="A2324" t="str">
            <v>402550</v>
          </cell>
          <cell r="B2324" t="str">
            <v>402550-*</v>
          </cell>
          <cell r="C2324">
            <v>5010</v>
          </cell>
          <cell r="D2324">
            <v>318000</v>
          </cell>
          <cell r="G2324" t="str">
            <v>ANCIL REV-PHY THER- REL PARTY</v>
          </cell>
        </row>
        <row r="2325">
          <cell r="A2325" t="str">
            <v>403000</v>
          </cell>
          <cell r="B2325" t="str">
            <v>403000-*</v>
          </cell>
          <cell r="C2325">
            <v>5020</v>
          </cell>
          <cell r="D2325">
            <v>301000</v>
          </cell>
          <cell r="G2325" t="str">
            <v>ANCIL REV-DRUGS-PT A</v>
          </cell>
        </row>
        <row r="2326">
          <cell r="A2326" t="str">
            <v>403155</v>
          </cell>
          <cell r="B2326" t="str">
            <v>403155-*</v>
          </cell>
          <cell r="C2326">
            <v>5020</v>
          </cell>
          <cell r="D2326">
            <v>303000</v>
          </cell>
          <cell r="G2326" t="str">
            <v>ANCIL REV-DRUGS-PT D</v>
          </cell>
        </row>
        <row r="2327">
          <cell r="A2327" t="str">
            <v>403200</v>
          </cell>
          <cell r="B2327" t="str">
            <v>403200-*</v>
          </cell>
          <cell r="C2327">
            <v>5020</v>
          </cell>
          <cell r="D2327">
            <v>300000</v>
          </cell>
          <cell r="G2327" t="str">
            <v>ANCIL REV-DRUGS-PVT</v>
          </cell>
        </row>
        <row r="2328">
          <cell r="A2328" t="str">
            <v>403270</v>
          </cell>
          <cell r="B2328" t="str">
            <v>403270-*</v>
          </cell>
          <cell r="C2328">
            <v>5020</v>
          </cell>
          <cell r="D2328">
            <v>309000</v>
          </cell>
          <cell r="G2328" t="str">
            <v>ANCIL REV-DRUGS-PRN</v>
          </cell>
        </row>
        <row r="2329">
          <cell r="A2329" t="str">
            <v>403300</v>
          </cell>
          <cell r="B2329" t="str">
            <v>403300-*</v>
          </cell>
          <cell r="C2329">
            <v>5020</v>
          </cell>
          <cell r="D2329">
            <v>309010</v>
          </cell>
          <cell r="G2329" t="str">
            <v>ANCIL REV-DRUGS-INSURANCE</v>
          </cell>
        </row>
        <row r="2330">
          <cell r="A2330" t="str">
            <v>403309</v>
          </cell>
          <cell r="B2330" t="str">
            <v>403309-*</v>
          </cell>
          <cell r="C2330">
            <v>5020</v>
          </cell>
          <cell r="D2330">
            <v>317500</v>
          </cell>
          <cell r="G2330" t="str">
            <v>ANCIL REV-DRUGS-INTERNAL REV</v>
          </cell>
        </row>
        <row r="2331">
          <cell r="A2331" t="str">
            <v>403310</v>
          </cell>
          <cell r="B2331" t="str">
            <v>403310-*</v>
          </cell>
          <cell r="C2331">
            <v>5020</v>
          </cell>
          <cell r="D2331">
            <v>309010</v>
          </cell>
          <cell r="G2331" t="str">
            <v>ANCIL REV-DRUGS-INSURANCE ICF</v>
          </cell>
        </row>
        <row r="2332">
          <cell r="A2332" t="str">
            <v>403319</v>
          </cell>
          <cell r="B2332" t="str">
            <v>403319-*</v>
          </cell>
          <cell r="C2332">
            <v>5020</v>
          </cell>
          <cell r="D2332">
            <v>317500</v>
          </cell>
          <cell r="G2332" t="str">
            <v>ANCIL REV-PHARMACY INFUSION INTERNAL</v>
          </cell>
        </row>
        <row r="2333">
          <cell r="A2333" t="str">
            <v>403400</v>
          </cell>
          <cell r="B2333" t="str">
            <v>403400-*</v>
          </cell>
          <cell r="C2333">
            <v>5020</v>
          </cell>
          <cell r="D2333">
            <v>306000</v>
          </cell>
          <cell r="G2333" t="str">
            <v>ANCIL REV-DRUGS-MEDICAID</v>
          </cell>
        </row>
        <row r="2334">
          <cell r="A2334" t="str">
            <v>403420</v>
          </cell>
          <cell r="B2334" t="str">
            <v>403420-*</v>
          </cell>
          <cell r="C2334">
            <v>5020</v>
          </cell>
          <cell r="D2334">
            <v>306000</v>
          </cell>
          <cell r="G2334" t="str">
            <v>ANCIL REV-DRUGS-MEDICAID SNF</v>
          </cell>
        </row>
        <row r="2335">
          <cell r="A2335" t="str">
            <v>403450</v>
          </cell>
          <cell r="B2335" t="str">
            <v>403450-*</v>
          </cell>
          <cell r="C2335">
            <v>5020</v>
          </cell>
          <cell r="D2335">
            <v>306100</v>
          </cell>
          <cell r="G2335" t="str">
            <v>ANCIL REV-DRUGS-NC MEDICAID</v>
          </cell>
        </row>
        <row r="2336">
          <cell r="A2336" t="str">
            <v>403455</v>
          </cell>
          <cell r="B2336" t="str">
            <v>403455-*</v>
          </cell>
          <cell r="C2336">
            <v>5020</v>
          </cell>
          <cell r="D2336">
            <v>306300</v>
          </cell>
          <cell r="G2336" t="str">
            <v>ANCIL REV-DRUGS-SC MEDICAID</v>
          </cell>
        </row>
        <row r="2337">
          <cell r="A2337" t="str">
            <v>403460</v>
          </cell>
          <cell r="B2337" t="str">
            <v>403460-*</v>
          </cell>
          <cell r="C2337">
            <v>5020</v>
          </cell>
          <cell r="D2337">
            <v>306200</v>
          </cell>
          <cell r="G2337" t="str">
            <v>ANCIL REV-DRUGS-FL MEDICAID</v>
          </cell>
        </row>
        <row r="2338">
          <cell r="A2338" t="str">
            <v>403510</v>
          </cell>
          <cell r="B2338" t="str">
            <v>403510-*</v>
          </cell>
          <cell r="C2338">
            <v>5020</v>
          </cell>
          <cell r="D2338">
            <v>307000</v>
          </cell>
          <cell r="G2338" t="str">
            <v>ANCIL REV-DRUGS-VA ICF</v>
          </cell>
        </row>
        <row r="2339">
          <cell r="A2339" t="str">
            <v>403520</v>
          </cell>
          <cell r="B2339" t="str">
            <v>403520-*</v>
          </cell>
          <cell r="C2339">
            <v>5020</v>
          </cell>
          <cell r="D2339">
            <v>307000</v>
          </cell>
          <cell r="G2339" t="str">
            <v>ANCIL REV-DRUGS-VA SNF</v>
          </cell>
        </row>
        <row r="2340">
          <cell r="A2340" t="str">
            <v>403600</v>
          </cell>
          <cell r="B2340" t="str">
            <v>403600-*</v>
          </cell>
          <cell r="C2340">
            <v>5020</v>
          </cell>
          <cell r="D2340">
            <v>308000</v>
          </cell>
          <cell r="G2340" t="str">
            <v>ANCIL REV-DRUGS-HOSPICE</v>
          </cell>
        </row>
        <row r="2341">
          <cell r="A2341" t="str">
            <v>403700</v>
          </cell>
          <cell r="B2341" t="str">
            <v>403700-*</v>
          </cell>
          <cell r="C2341">
            <v>5020</v>
          </cell>
          <cell r="D2341">
            <v>317600</v>
          </cell>
          <cell r="G2341" t="str">
            <v>ANCIL REV-DRUGS-EMPLOYER SALES</v>
          </cell>
        </row>
        <row r="2342">
          <cell r="A2342" t="str">
            <v>403800</v>
          </cell>
          <cell r="B2342" t="str">
            <v>403800-*</v>
          </cell>
          <cell r="C2342">
            <v>5020</v>
          </cell>
          <cell r="D2342">
            <v>314500</v>
          </cell>
          <cell r="G2342" t="str">
            <v>ANCIL REV-DRUGS-N HOME SALES</v>
          </cell>
        </row>
        <row r="2343">
          <cell r="A2343" t="str">
            <v>403850</v>
          </cell>
          <cell r="B2343" t="str">
            <v>403850-*</v>
          </cell>
          <cell r="C2343">
            <v>5020</v>
          </cell>
          <cell r="D2343">
            <v>317000</v>
          </cell>
          <cell r="G2343" t="str">
            <v>ANCIL REV-DRUGS NON RELATED</v>
          </cell>
        </row>
        <row r="2344">
          <cell r="A2344" t="str">
            <v>403860</v>
          </cell>
          <cell r="B2344" t="str">
            <v>403860-*</v>
          </cell>
          <cell r="C2344">
            <v>5020</v>
          </cell>
          <cell r="D2344">
            <v>314000</v>
          </cell>
          <cell r="G2344" t="str">
            <v>ANCIL REV-DRUGS CORRECTIONAL INSTITUTE</v>
          </cell>
        </row>
        <row r="2345">
          <cell r="A2345" t="str">
            <v>403900</v>
          </cell>
          <cell r="B2345" t="str">
            <v>403900-*</v>
          </cell>
          <cell r="C2345">
            <v>5020</v>
          </cell>
          <cell r="D2345">
            <v>316990</v>
          </cell>
          <cell r="G2345" t="str">
            <v>ANCIL REV-PHMCY CONSULTING</v>
          </cell>
        </row>
        <row r="2346">
          <cell r="A2346" t="str">
            <v>406950</v>
          </cell>
          <cell r="B2346" t="str">
            <v>406950-*</v>
          </cell>
          <cell r="C2346">
            <v>5020</v>
          </cell>
          <cell r="D2346">
            <v>316700</v>
          </cell>
          <cell r="G2346" t="str">
            <v>ANCIL REV-NON REL CONSULTING</v>
          </cell>
        </row>
        <row r="2347">
          <cell r="A2347" t="str">
            <v>403975</v>
          </cell>
          <cell r="B2347" t="str">
            <v>403975-*</v>
          </cell>
          <cell r="C2347">
            <v>5015</v>
          </cell>
          <cell r="D2347">
            <v>318000</v>
          </cell>
          <cell r="G2347" t="str">
            <v>ANCIL REV-HOSPICE CONSULTING RLT PTY</v>
          </cell>
        </row>
        <row r="2348">
          <cell r="A2348" t="str">
            <v>404200</v>
          </cell>
          <cell r="B2348" t="str">
            <v>404200-*</v>
          </cell>
          <cell r="C2348">
            <v>8200</v>
          </cell>
          <cell r="D2348">
            <v>300000</v>
          </cell>
          <cell r="G2348" t="str">
            <v>ANCIL REV-LAUNDRY&amp;LINEN-PVT</v>
          </cell>
        </row>
        <row r="2349">
          <cell r="A2349" t="str">
            <v>405100</v>
          </cell>
          <cell r="B2349" t="str">
            <v>405100-*</v>
          </cell>
          <cell r="C2349">
            <v>5022</v>
          </cell>
          <cell r="D2349">
            <v>302000</v>
          </cell>
          <cell r="G2349" t="str">
            <v>ANCIL REV-FLU VACCINE-PT B</v>
          </cell>
        </row>
        <row r="2350">
          <cell r="A2350" t="str">
            <v>405200</v>
          </cell>
          <cell r="B2350" t="str">
            <v>405200-*</v>
          </cell>
          <cell r="C2350">
            <v>5022</v>
          </cell>
          <cell r="D2350">
            <v>300000</v>
          </cell>
          <cell r="G2350" t="str">
            <v>ANCIL REV-FLU VACCINE -PVT</v>
          </cell>
        </row>
        <row r="2351">
          <cell r="A2351" t="str">
            <v>406000</v>
          </cell>
          <cell r="B2351" t="str">
            <v>406000-*</v>
          </cell>
          <cell r="C2351">
            <v>5011</v>
          </cell>
          <cell r="D2351">
            <v>301000</v>
          </cell>
          <cell r="G2351" t="str">
            <v>ANCIL REV-SP THER - PT A</v>
          </cell>
        </row>
        <row r="2352">
          <cell r="A2352" t="str">
            <v>406050</v>
          </cell>
          <cell r="B2352" t="str">
            <v>406050-*</v>
          </cell>
          <cell r="C2352">
            <v>5011</v>
          </cell>
          <cell r="D2352">
            <v>301990</v>
          </cell>
          <cell r="G2352" t="str">
            <v>ANCIL REV-SP THER- PART A REL PARTY</v>
          </cell>
        </row>
        <row r="2353">
          <cell r="A2353" t="str">
            <v>406100</v>
          </cell>
          <cell r="B2353" t="str">
            <v>406100-*</v>
          </cell>
          <cell r="C2353">
            <v>5011</v>
          </cell>
          <cell r="D2353">
            <v>302000</v>
          </cell>
          <cell r="G2353" t="str">
            <v>ANCIL REV-SP THER - PT B</v>
          </cell>
        </row>
        <row r="2354">
          <cell r="A2354" t="str">
            <v>406150</v>
          </cell>
          <cell r="B2354" t="str">
            <v>406150-*</v>
          </cell>
          <cell r="C2354">
            <v>5011</v>
          </cell>
          <cell r="D2354">
            <v>302990</v>
          </cell>
          <cell r="G2354" t="str">
            <v>ANCIL REV-SP THER- PART B REL PARTY</v>
          </cell>
        </row>
        <row r="2355">
          <cell r="A2355" t="str">
            <v>406200</v>
          </cell>
          <cell r="B2355" t="str">
            <v>406200-*</v>
          </cell>
          <cell r="C2355">
            <v>5011</v>
          </cell>
          <cell r="D2355">
            <v>300000</v>
          </cell>
          <cell r="G2355" t="str">
            <v>ANCIL REV-SP THER - PVT</v>
          </cell>
        </row>
        <row r="2356">
          <cell r="A2356" t="str">
            <v>406270</v>
          </cell>
          <cell r="B2356" t="str">
            <v>406270-*</v>
          </cell>
          <cell r="C2356">
            <v>5011</v>
          </cell>
          <cell r="D2356">
            <v>309000</v>
          </cell>
          <cell r="G2356" t="str">
            <v>ANCIL REV SPEECH THER PRN</v>
          </cell>
        </row>
        <row r="2357">
          <cell r="A2357" t="str">
            <v>406300</v>
          </cell>
          <cell r="B2357" t="str">
            <v>406300-*</v>
          </cell>
          <cell r="C2357">
            <v>5011</v>
          </cell>
          <cell r="D2357">
            <v>309010</v>
          </cell>
          <cell r="G2357" t="str">
            <v>ANCIL REV-SP THER-INSURANCE</v>
          </cell>
        </row>
        <row r="2358">
          <cell r="A2358" t="str">
            <v>406400</v>
          </cell>
          <cell r="B2358" t="str">
            <v>406400-*</v>
          </cell>
          <cell r="C2358">
            <v>5011</v>
          </cell>
          <cell r="D2358">
            <v>306000</v>
          </cell>
          <cell r="G2358" t="str">
            <v>ANCIL REV-SP THER - MEDICAID</v>
          </cell>
        </row>
        <row r="2359">
          <cell r="A2359" t="str">
            <v>406520</v>
          </cell>
          <cell r="B2359" t="str">
            <v>406520-*</v>
          </cell>
          <cell r="C2359">
            <v>5011</v>
          </cell>
          <cell r="D2359">
            <v>307000</v>
          </cell>
          <cell r="G2359" t="str">
            <v>ANCIL REV-SP THER-VA SNF</v>
          </cell>
        </row>
        <row r="2360">
          <cell r="A2360" t="str">
            <v>406540</v>
          </cell>
          <cell r="B2360" t="str">
            <v>406540-*</v>
          </cell>
          <cell r="C2360">
            <v>5011</v>
          </cell>
          <cell r="D2360">
            <v>317000</v>
          </cell>
          <cell r="G2360" t="str">
            <v>ANCIL REV-SP THER-NON RELATED</v>
          </cell>
        </row>
        <row r="2361">
          <cell r="A2361" t="str">
            <v>406550</v>
          </cell>
          <cell r="B2361" t="str">
            <v>406550-*</v>
          </cell>
          <cell r="C2361">
            <v>5011</v>
          </cell>
          <cell r="D2361">
            <v>318000</v>
          </cell>
          <cell r="G2361" t="str">
            <v>ANCIL REV-SP THER- REL PARTY</v>
          </cell>
        </row>
        <row r="2362">
          <cell r="A2362" t="str">
            <v>408000</v>
          </cell>
          <cell r="B2362" t="str">
            <v>408000-*</v>
          </cell>
          <cell r="C2362">
            <v>5030</v>
          </cell>
          <cell r="D2362">
            <v>301000</v>
          </cell>
          <cell r="G2362" t="str">
            <v>ANCIL REV-LAB-PT A</v>
          </cell>
        </row>
        <row r="2363">
          <cell r="A2363" t="str">
            <v>408200</v>
          </cell>
          <cell r="B2363" t="str">
            <v>408200-*</v>
          </cell>
          <cell r="C2363">
            <v>5030</v>
          </cell>
          <cell r="D2363">
            <v>300000</v>
          </cell>
          <cell r="G2363" t="str">
            <v>ANCIL REV-LAB-PVT</v>
          </cell>
        </row>
        <row r="2364">
          <cell r="A2364" t="str">
            <v>408270</v>
          </cell>
          <cell r="B2364" t="str">
            <v>408270-*</v>
          </cell>
          <cell r="C2364">
            <v>5030</v>
          </cell>
          <cell r="D2364">
            <v>309000</v>
          </cell>
          <cell r="G2364" t="str">
            <v>ANCIL REV-LAB-PRN</v>
          </cell>
        </row>
        <row r="2365">
          <cell r="A2365" t="str">
            <v>408300</v>
          </cell>
          <cell r="B2365" t="str">
            <v>408300-*</v>
          </cell>
          <cell r="C2365">
            <v>5030</v>
          </cell>
          <cell r="D2365">
            <v>309010</v>
          </cell>
          <cell r="G2365" t="str">
            <v>ANCIL REV-LAB-INSURANCE</v>
          </cell>
        </row>
        <row r="2366">
          <cell r="A2366" t="str">
            <v>408400</v>
          </cell>
          <cell r="B2366" t="str">
            <v>408400-*</v>
          </cell>
          <cell r="C2366">
            <v>5030</v>
          </cell>
          <cell r="D2366">
            <v>306000</v>
          </cell>
          <cell r="G2366" t="str">
            <v>ANCIL REV-LAB-MEDICAID</v>
          </cell>
        </row>
        <row r="2367">
          <cell r="A2367" t="str">
            <v>408510</v>
          </cell>
          <cell r="B2367" t="str">
            <v>408510-*</v>
          </cell>
          <cell r="C2367">
            <v>5030</v>
          </cell>
          <cell r="D2367">
            <v>307000</v>
          </cell>
          <cell r="G2367" t="str">
            <v>ANCIL REV-LAB-VA ICF</v>
          </cell>
        </row>
        <row r="2368">
          <cell r="A2368" t="str">
            <v>408520</v>
          </cell>
          <cell r="B2368" t="str">
            <v>408520-*</v>
          </cell>
          <cell r="C2368">
            <v>5030</v>
          </cell>
          <cell r="D2368">
            <v>307000</v>
          </cell>
          <cell r="G2368" t="str">
            <v>ANCIL REV-LAB-VA SNF</v>
          </cell>
        </row>
        <row r="2369">
          <cell r="A2369" t="str">
            <v>408600</v>
          </cell>
          <cell r="B2369" t="str">
            <v>408600-*</v>
          </cell>
          <cell r="C2369">
            <v>5030</v>
          </cell>
          <cell r="D2369">
            <v>308000</v>
          </cell>
          <cell r="G2369" t="str">
            <v>ANCIL REV-LAB-HOSPICE</v>
          </cell>
        </row>
        <row r="2370">
          <cell r="A2370" t="str">
            <v>409000</v>
          </cell>
          <cell r="B2370" t="str">
            <v>409000-*</v>
          </cell>
          <cell r="C2370">
            <v>5040</v>
          </cell>
          <cell r="D2370">
            <v>301000</v>
          </cell>
          <cell r="G2370" t="str">
            <v>ANCIL REV-MED SUPPLIES-PT A</v>
          </cell>
        </row>
        <row r="2371">
          <cell r="A2371" t="str">
            <v>409100</v>
          </cell>
          <cell r="B2371" t="str">
            <v>409100-*</v>
          </cell>
          <cell r="C2371">
            <v>5040</v>
          </cell>
          <cell r="D2371">
            <v>302000</v>
          </cell>
          <cell r="G2371" t="str">
            <v>ANCIL REV-MED SUPPLIES-PT B</v>
          </cell>
        </row>
        <row r="2372">
          <cell r="A2372" t="str">
            <v>409200</v>
          </cell>
          <cell r="B2372" t="str">
            <v>409200-*</v>
          </cell>
          <cell r="C2372">
            <v>5040</v>
          </cell>
          <cell r="D2372">
            <v>300000</v>
          </cell>
          <cell r="G2372" t="str">
            <v>ANCIL REV-MED SUPPLIES-PVT</v>
          </cell>
        </row>
        <row r="2373">
          <cell r="A2373" t="str">
            <v>409270</v>
          </cell>
          <cell r="B2373" t="str">
            <v>409270-*</v>
          </cell>
          <cell r="C2373">
            <v>5040</v>
          </cell>
          <cell r="D2373">
            <v>309000</v>
          </cell>
          <cell r="G2373" t="str">
            <v>ANCIL REV-MED SUPPLIES-PRN</v>
          </cell>
        </row>
        <row r="2374">
          <cell r="A2374" t="str">
            <v>409300</v>
          </cell>
          <cell r="B2374" t="str">
            <v>409300-*</v>
          </cell>
          <cell r="C2374">
            <v>5040</v>
          </cell>
          <cell r="D2374">
            <v>309010</v>
          </cell>
          <cell r="G2374" t="str">
            <v>ANCIL REV-MED SUPP-INSURANCE</v>
          </cell>
        </row>
        <row r="2375">
          <cell r="A2375" t="str">
            <v>409309</v>
          </cell>
          <cell r="B2375" t="str">
            <v>409309-*</v>
          </cell>
          <cell r="C2375">
            <v>5040</v>
          </cell>
          <cell r="D2375">
            <v>317500</v>
          </cell>
          <cell r="G2375" t="str">
            <v>ANCIL REV-MED SUPP- INTERNAL</v>
          </cell>
        </row>
        <row r="2376">
          <cell r="A2376" t="str">
            <v>409400</v>
          </cell>
          <cell r="B2376" t="str">
            <v>409400-*</v>
          </cell>
          <cell r="C2376">
            <v>5040</v>
          </cell>
          <cell r="D2376">
            <v>306000</v>
          </cell>
          <cell r="G2376" t="str">
            <v>ANCIL REV-MED SUPPLIES-MEDCAID</v>
          </cell>
        </row>
        <row r="2377">
          <cell r="A2377" t="str">
            <v>409420</v>
          </cell>
          <cell r="B2377" t="str">
            <v>409420-*</v>
          </cell>
          <cell r="C2377">
            <v>5040</v>
          </cell>
          <cell r="D2377">
            <v>306000</v>
          </cell>
          <cell r="G2377" t="str">
            <v>ANCIL REV-MED SUPP-MEDCAID SNF</v>
          </cell>
        </row>
        <row r="2378">
          <cell r="A2378" t="str">
            <v>409510</v>
          </cell>
          <cell r="B2378" t="str">
            <v>409510-*</v>
          </cell>
          <cell r="C2378">
            <v>5040</v>
          </cell>
          <cell r="D2378">
            <v>307000</v>
          </cell>
          <cell r="G2378" t="str">
            <v>ANCIL REV-MED SUPP-VA ICF</v>
          </cell>
        </row>
        <row r="2379">
          <cell r="A2379" t="str">
            <v>409520</v>
          </cell>
          <cell r="B2379" t="str">
            <v>409520-*</v>
          </cell>
          <cell r="C2379">
            <v>5040</v>
          </cell>
          <cell r="D2379">
            <v>307000</v>
          </cell>
          <cell r="G2379" t="str">
            <v>ANCIL REV-MED SUPPLIES-VA SNF</v>
          </cell>
        </row>
        <row r="2380">
          <cell r="A2380" t="str">
            <v>409600</v>
          </cell>
          <cell r="B2380" t="str">
            <v>409600-*</v>
          </cell>
          <cell r="C2380">
            <v>5040</v>
          </cell>
          <cell r="D2380">
            <v>318000</v>
          </cell>
          <cell r="G2380" t="str">
            <v>ANCIL REV-MED SUPPLY RELATED</v>
          </cell>
        </row>
        <row r="2381">
          <cell r="A2381" t="str">
            <v>409650</v>
          </cell>
          <cell r="B2381" t="str">
            <v>409650-*</v>
          </cell>
          <cell r="C2381">
            <v>5040</v>
          </cell>
          <cell r="D2381">
            <v>317000</v>
          </cell>
          <cell r="G2381" t="str">
            <v>ANCIL REV-MED SUPPLY-NON REL</v>
          </cell>
        </row>
        <row r="2382">
          <cell r="A2382" t="str">
            <v>410000</v>
          </cell>
          <cell r="B2382" t="str">
            <v>410000-*</v>
          </cell>
          <cell r="C2382">
            <v>5045</v>
          </cell>
          <cell r="D2382">
            <v>301000</v>
          </cell>
          <cell r="G2382" t="str">
            <v>ANCIL REV-GLUCOSE PT A</v>
          </cell>
        </row>
        <row r="2383">
          <cell r="A2383" t="str">
            <v>410099</v>
          </cell>
          <cell r="B2383" t="str">
            <v>410099-*</v>
          </cell>
          <cell r="C2383">
            <v>5046</v>
          </cell>
          <cell r="D2383">
            <v>301000</v>
          </cell>
          <cell r="G2383" t="str">
            <v>UNBILLABLE-GLUCOSE PT A</v>
          </cell>
        </row>
        <row r="2384">
          <cell r="A2384" t="str">
            <v>410199</v>
          </cell>
          <cell r="B2384" t="str">
            <v>410199-*</v>
          </cell>
          <cell r="C2384">
            <v>5046</v>
          </cell>
          <cell r="D2384">
            <v>300000</v>
          </cell>
          <cell r="G2384" t="str">
            <v>UNBILLABLE BLOOD GLUCOSE-PRIVATE</v>
          </cell>
        </row>
        <row r="2385">
          <cell r="A2385" t="str">
            <v>410200</v>
          </cell>
          <cell r="B2385" t="str">
            <v>410200-*</v>
          </cell>
          <cell r="C2385">
            <v>5045</v>
          </cell>
          <cell r="D2385">
            <v>300000</v>
          </cell>
          <cell r="G2385" t="str">
            <v>ANCIL REV-GLUCOSE PVT</v>
          </cell>
        </row>
        <row r="2386">
          <cell r="A2386" t="str">
            <v>410299</v>
          </cell>
          <cell r="B2386" t="str">
            <v>410299-*</v>
          </cell>
          <cell r="C2386">
            <v>5046</v>
          </cell>
          <cell r="D2386">
            <v>309000</v>
          </cell>
          <cell r="G2386" t="str">
            <v>UNBILLABLE-GLOCOSE PRN</v>
          </cell>
        </row>
        <row r="2387">
          <cell r="A2387" t="str">
            <v>410399</v>
          </cell>
          <cell r="B2387" t="str">
            <v>410399-*</v>
          </cell>
          <cell r="C2387">
            <v>5046</v>
          </cell>
          <cell r="D2387">
            <v>309010</v>
          </cell>
          <cell r="G2387" t="str">
            <v>UNBILLABLE-BLOOD GLUCOSE INSURANCE</v>
          </cell>
        </row>
        <row r="2388">
          <cell r="A2388" t="str">
            <v>410490</v>
          </cell>
          <cell r="B2388" t="str">
            <v>410490-*</v>
          </cell>
          <cell r="C2388">
            <v>5046</v>
          </cell>
          <cell r="D2388">
            <v>306000</v>
          </cell>
          <cell r="G2388" t="str">
            <v>UNBILLABLE BLOOD GLUCOSE-MEDICAID ICF</v>
          </cell>
        </row>
        <row r="2389">
          <cell r="A2389" t="str">
            <v>410499</v>
          </cell>
          <cell r="B2389" t="str">
            <v>410499-*</v>
          </cell>
          <cell r="C2389">
            <v>5046</v>
          </cell>
          <cell r="D2389">
            <v>306000</v>
          </cell>
          <cell r="G2389" t="str">
            <v>UNBILLABLE BLOOD GLUCOSE-MEDICAID</v>
          </cell>
        </row>
        <row r="2390">
          <cell r="A2390" t="str">
            <v>410699</v>
          </cell>
          <cell r="B2390" t="str">
            <v>410699-*</v>
          </cell>
          <cell r="C2390">
            <v>5046</v>
          </cell>
          <cell r="D2390">
            <v>308000</v>
          </cell>
          <cell r="G2390" t="str">
            <v>UNBILLABLE BLOOD GLUCOSE-HOSPICE</v>
          </cell>
        </row>
        <row r="2391">
          <cell r="A2391" t="str">
            <v>410995</v>
          </cell>
          <cell r="B2391" t="str">
            <v>410995-*</v>
          </cell>
          <cell r="C2391">
            <v>5046</v>
          </cell>
          <cell r="D2391">
            <v>306000</v>
          </cell>
          <cell r="G2391" t="str">
            <v>UNBILLABLE BLOOD GLUCOSE-MEDICAID SNF</v>
          </cell>
        </row>
        <row r="2392">
          <cell r="A2392" t="str">
            <v>411100</v>
          </cell>
          <cell r="B2392" t="str">
            <v>411100-*</v>
          </cell>
          <cell r="C2392">
            <v>5023</v>
          </cell>
          <cell r="D2392">
            <v>302000</v>
          </cell>
          <cell r="G2392" t="str">
            <v>ANCIL REV-PNEUMONIA VAC-PT B</v>
          </cell>
        </row>
        <row r="2393">
          <cell r="A2393" t="str">
            <v>412000</v>
          </cell>
          <cell r="B2393" t="str">
            <v>412000-*</v>
          </cell>
          <cell r="C2393">
            <v>5012</v>
          </cell>
          <cell r="D2393">
            <v>301000</v>
          </cell>
          <cell r="G2393" t="str">
            <v>ANCIL REV-OCC THER-PT A</v>
          </cell>
        </row>
        <row r="2394">
          <cell r="A2394" t="str">
            <v>412050</v>
          </cell>
          <cell r="B2394" t="str">
            <v>412050-*</v>
          </cell>
          <cell r="C2394">
            <v>5012</v>
          </cell>
          <cell r="D2394">
            <v>301990</v>
          </cell>
          <cell r="G2394" t="str">
            <v>ANCIL REV-OCC THER-PT A REL PARTY</v>
          </cell>
        </row>
        <row r="2395">
          <cell r="A2395" t="str">
            <v>412100</v>
          </cell>
          <cell r="B2395" t="str">
            <v>412100-*</v>
          </cell>
          <cell r="C2395">
            <v>5012</v>
          </cell>
          <cell r="D2395">
            <v>302000</v>
          </cell>
          <cell r="G2395" t="str">
            <v>ANCIL REV-OCC THER-PT B</v>
          </cell>
        </row>
        <row r="2396">
          <cell r="A2396" t="str">
            <v>412150</v>
          </cell>
          <cell r="B2396" t="str">
            <v>412150-*</v>
          </cell>
          <cell r="C2396">
            <v>5012</v>
          </cell>
          <cell r="D2396">
            <v>302990</v>
          </cell>
          <cell r="G2396" t="str">
            <v>ANCIL REV-OCC THER-PT B REL PARTY</v>
          </cell>
        </row>
        <row r="2397">
          <cell r="A2397" t="str">
            <v>412200</v>
          </cell>
          <cell r="B2397" t="str">
            <v>412200-*</v>
          </cell>
          <cell r="C2397">
            <v>5012</v>
          </cell>
          <cell r="D2397">
            <v>300000</v>
          </cell>
          <cell r="G2397" t="str">
            <v>ANCIL REV-OCC THER-PVT</v>
          </cell>
        </row>
        <row r="2398">
          <cell r="A2398" t="str">
            <v>412275</v>
          </cell>
          <cell r="B2398" t="str">
            <v>412275-*</v>
          </cell>
          <cell r="C2398">
            <v>5012</v>
          </cell>
          <cell r="D2398">
            <v>309001</v>
          </cell>
          <cell r="G2398" t="str">
            <v>ANCILLARY REV - OCC THER - PRN</v>
          </cell>
        </row>
        <row r="2399">
          <cell r="A2399" t="str">
            <v>412300</v>
          </cell>
          <cell r="B2399" t="str">
            <v>412300-*</v>
          </cell>
          <cell r="C2399">
            <v>5012</v>
          </cell>
          <cell r="D2399">
            <v>309010</v>
          </cell>
          <cell r="G2399" t="str">
            <v>ANCIL REV-OCC THER-INSURANCE</v>
          </cell>
        </row>
        <row r="2400">
          <cell r="A2400" t="str">
            <v>412400</v>
          </cell>
          <cell r="B2400" t="str">
            <v>412400-*</v>
          </cell>
          <cell r="C2400">
            <v>5012</v>
          </cell>
          <cell r="D2400">
            <v>306000</v>
          </cell>
          <cell r="G2400" t="str">
            <v>ANCIL REV-OCC THER-MEDICAID</v>
          </cell>
        </row>
        <row r="2401">
          <cell r="A2401" t="str">
            <v>412510</v>
          </cell>
          <cell r="B2401" t="str">
            <v>412510-*</v>
          </cell>
          <cell r="C2401">
            <v>5012</v>
          </cell>
          <cell r="D2401">
            <v>307000</v>
          </cell>
          <cell r="G2401" t="str">
            <v>ANCIL REV-OCC THER-VA ICF</v>
          </cell>
        </row>
        <row r="2402">
          <cell r="A2402" t="str">
            <v>412520</v>
          </cell>
          <cell r="B2402" t="str">
            <v>412520-*</v>
          </cell>
          <cell r="C2402">
            <v>5012</v>
          </cell>
          <cell r="D2402">
            <v>307000</v>
          </cell>
          <cell r="G2402" t="str">
            <v>ANCIL REV-OCC THER-VA SNF</v>
          </cell>
        </row>
        <row r="2403">
          <cell r="A2403" t="str">
            <v>412540</v>
          </cell>
          <cell r="B2403" t="str">
            <v>412540-*</v>
          </cell>
          <cell r="C2403">
            <v>5012</v>
          </cell>
          <cell r="D2403">
            <v>317000</v>
          </cell>
          <cell r="G2403" t="str">
            <v>ANCIL REV-OCC THER-NON RELATED</v>
          </cell>
        </row>
        <row r="2404">
          <cell r="A2404" t="str">
            <v>412550</v>
          </cell>
          <cell r="B2404" t="str">
            <v>412550-*</v>
          </cell>
          <cell r="C2404">
            <v>5012</v>
          </cell>
          <cell r="D2404">
            <v>318000</v>
          </cell>
          <cell r="G2404" t="str">
            <v>ANCIL REV-OCC THER-REL PARTY</v>
          </cell>
        </row>
        <row r="2405">
          <cell r="A2405" t="str">
            <v>412600</v>
          </cell>
          <cell r="B2405" t="str">
            <v>412600-*</v>
          </cell>
          <cell r="C2405">
            <v>5012</v>
          </cell>
          <cell r="D2405">
            <v>308000</v>
          </cell>
          <cell r="G2405" t="str">
            <v>ANCIL REV-OCC THER-HOSPICE</v>
          </cell>
        </row>
        <row r="2406">
          <cell r="A2406" t="str">
            <v>413000</v>
          </cell>
          <cell r="B2406" t="str">
            <v>413000-*</v>
          </cell>
          <cell r="C2406">
            <v>5050</v>
          </cell>
          <cell r="D2406">
            <v>301000</v>
          </cell>
          <cell r="G2406" t="str">
            <v>ANCIL REV-CLINITRON BED-PT A</v>
          </cell>
        </row>
        <row r="2407">
          <cell r="A2407" t="str">
            <v>413200</v>
          </cell>
          <cell r="B2407" t="str">
            <v>413200-*</v>
          </cell>
          <cell r="C2407">
            <v>5050</v>
          </cell>
          <cell r="D2407">
            <v>300000</v>
          </cell>
          <cell r="G2407" t="str">
            <v>ANCIL REV-CLINITRON BED-PVT</v>
          </cell>
        </row>
        <row r="2408">
          <cell r="A2408" t="str">
            <v>413270</v>
          </cell>
          <cell r="B2408" t="str">
            <v>413270-*</v>
          </cell>
          <cell r="C2408">
            <v>5050</v>
          </cell>
          <cell r="D2408">
            <v>309000</v>
          </cell>
          <cell r="G2408" t="str">
            <v>ANCIL REV-FLUID AIR THER BED PRN</v>
          </cell>
        </row>
        <row r="2409">
          <cell r="A2409" t="str">
            <v>413300</v>
          </cell>
          <cell r="B2409" t="str">
            <v>413300-*</v>
          </cell>
          <cell r="C2409">
            <v>5050</v>
          </cell>
          <cell r="D2409">
            <v>309010</v>
          </cell>
          <cell r="G2409" t="str">
            <v>ANCIL REV-FLUID AIR THER-INS</v>
          </cell>
        </row>
        <row r="2410">
          <cell r="A2410" t="str">
            <v>413400</v>
          </cell>
          <cell r="B2410" t="str">
            <v>413400-*</v>
          </cell>
          <cell r="C2410">
            <v>5050</v>
          </cell>
          <cell r="D2410">
            <v>306000</v>
          </cell>
          <cell r="G2410" t="str">
            <v>ANCIL REV-FL AIR THRP-MEDICAID</v>
          </cell>
        </row>
        <row r="2411">
          <cell r="A2411" t="str">
            <v>413420</v>
          </cell>
          <cell r="B2411" t="str">
            <v>413420-*</v>
          </cell>
          <cell r="C2411">
            <v>5050</v>
          </cell>
          <cell r="D2411">
            <v>306000</v>
          </cell>
          <cell r="G2411" t="str">
            <v>ANCIL REV-FLD AR THR-MEDCD SNF</v>
          </cell>
        </row>
        <row r="2412">
          <cell r="A2412" t="str">
            <v>413600</v>
          </cell>
          <cell r="B2412" t="str">
            <v>413600-*</v>
          </cell>
          <cell r="C2412">
            <v>5050</v>
          </cell>
          <cell r="D2412">
            <v>308000</v>
          </cell>
          <cell r="G2412" t="str">
            <v>ANCIL REV-FLD AIR THER-HOSPICE</v>
          </cell>
        </row>
        <row r="2413">
          <cell r="A2413" t="str">
            <v>414000</v>
          </cell>
          <cell r="B2413" t="str">
            <v>414000-*</v>
          </cell>
          <cell r="C2413">
            <v>5055</v>
          </cell>
          <cell r="D2413">
            <v>301000</v>
          </cell>
          <cell r="G2413" t="str">
            <v>ANCIL REV-X-RAY-PT A</v>
          </cell>
        </row>
        <row r="2414">
          <cell r="A2414" t="str">
            <v>414100</v>
          </cell>
          <cell r="B2414" t="str">
            <v>414100-*</v>
          </cell>
          <cell r="C2414">
            <v>5055</v>
          </cell>
          <cell r="D2414">
            <v>302000</v>
          </cell>
          <cell r="G2414" t="str">
            <v>ANCIL REV - X-RAY - PT B</v>
          </cell>
        </row>
        <row r="2415">
          <cell r="A2415" t="str">
            <v>414200</v>
          </cell>
          <cell r="B2415" t="str">
            <v>414200-*</v>
          </cell>
          <cell r="C2415">
            <v>5055</v>
          </cell>
          <cell r="D2415">
            <v>300000</v>
          </cell>
          <cell r="G2415" t="str">
            <v>ANCIL REV - X-RAY - PVT</v>
          </cell>
        </row>
        <row r="2416">
          <cell r="A2416" t="str">
            <v>414270</v>
          </cell>
          <cell r="B2416" t="str">
            <v>414270-*</v>
          </cell>
          <cell r="C2416">
            <v>5055</v>
          </cell>
          <cell r="D2416">
            <v>309000</v>
          </cell>
          <cell r="G2416" t="str">
            <v>ANCIL REV - X-RAY - PRN</v>
          </cell>
        </row>
        <row r="2417">
          <cell r="A2417" t="str">
            <v>414400</v>
          </cell>
          <cell r="B2417" t="str">
            <v>414400-*</v>
          </cell>
          <cell r="C2417">
            <v>5055</v>
          </cell>
          <cell r="D2417">
            <v>306000</v>
          </cell>
          <cell r="G2417" t="str">
            <v>ANCIL REV - X-RAY - MEDICAID</v>
          </cell>
        </row>
        <row r="2418">
          <cell r="A2418" t="str">
            <v>414500</v>
          </cell>
          <cell r="B2418" t="str">
            <v>414500-*</v>
          </cell>
          <cell r="C2418">
            <v>5055</v>
          </cell>
          <cell r="D2418">
            <v>307000</v>
          </cell>
          <cell r="G2418" t="str">
            <v>ANCIL REV-X-RAY-VA</v>
          </cell>
        </row>
        <row r="2419">
          <cell r="A2419" t="str">
            <v>414600</v>
          </cell>
          <cell r="B2419" t="str">
            <v>414600-*</v>
          </cell>
          <cell r="C2419">
            <v>5055</v>
          </cell>
          <cell r="D2419">
            <v>308000</v>
          </cell>
          <cell r="G2419" t="str">
            <v>ANCIL REV-X-RAY-HOSPICE</v>
          </cell>
        </row>
        <row r="2420">
          <cell r="A2420" t="str">
            <v>415000</v>
          </cell>
          <cell r="B2420" t="str">
            <v>415000-*</v>
          </cell>
          <cell r="C2420">
            <v>5060</v>
          </cell>
          <cell r="D2420">
            <v>301000</v>
          </cell>
          <cell r="G2420" t="str">
            <v>ANCIL REV IV THERAPY-PT A</v>
          </cell>
        </row>
        <row r="2421">
          <cell r="A2421" t="str">
            <v>415300</v>
          </cell>
          <cell r="B2421" t="str">
            <v>415300-*</v>
          </cell>
          <cell r="C2421">
            <v>5060</v>
          </cell>
          <cell r="D2421">
            <v>309010</v>
          </cell>
          <cell r="G2421" t="str">
            <v>ANCIL REV-IV FLUIDS-INSURANCE</v>
          </cell>
        </row>
        <row r="2422">
          <cell r="A2422" t="str">
            <v>415309</v>
          </cell>
          <cell r="B2422" t="str">
            <v>415309-*</v>
          </cell>
          <cell r="C2422">
            <v>7100</v>
          </cell>
          <cell r="D2422">
            <v>317500</v>
          </cell>
          <cell r="G2422" t="str">
            <v>ENTERNAL SUPPLIES INTERNAL REV</v>
          </cell>
        </row>
        <row r="2423">
          <cell r="A2423" t="str">
            <v>415310</v>
          </cell>
          <cell r="B2423" t="str">
            <v>415310-*</v>
          </cell>
          <cell r="C2423">
            <v>5060</v>
          </cell>
          <cell r="D2423">
            <v>309010</v>
          </cell>
          <cell r="G2423" t="str">
            <v>ANCIL REV-IV FLUIDS-INSUR ICF</v>
          </cell>
        </row>
        <row r="2424">
          <cell r="A2424" t="str">
            <v>415319</v>
          </cell>
          <cell r="B2424" t="str">
            <v>415319-*</v>
          </cell>
          <cell r="C2424">
            <v>7110</v>
          </cell>
          <cell r="D2424">
            <v>317500</v>
          </cell>
          <cell r="G2424" t="str">
            <v>ENTERNAL FEEDINGS INTERNAL REV</v>
          </cell>
        </row>
        <row r="2425">
          <cell r="A2425" t="str">
            <v>416000</v>
          </cell>
          <cell r="B2425" t="str">
            <v>416000-*</v>
          </cell>
          <cell r="C2425">
            <v>5035</v>
          </cell>
          <cell r="D2425">
            <v>301000</v>
          </cell>
          <cell r="G2425" t="str">
            <v>EKG-PART A/ PHARM INFUUSION</v>
          </cell>
        </row>
        <row r="2426">
          <cell r="A2426" t="str">
            <v>416100</v>
          </cell>
          <cell r="B2426" t="str">
            <v>416100-*</v>
          </cell>
          <cell r="C2426">
            <v>5035</v>
          </cell>
          <cell r="D2426">
            <v>302000</v>
          </cell>
          <cell r="G2426" t="str">
            <v>EKG-PART B / DME RENTAL &amp; PURCHASE</v>
          </cell>
        </row>
        <row r="2427">
          <cell r="A2427" t="str">
            <v>416400</v>
          </cell>
          <cell r="B2427" t="str">
            <v>416400-*</v>
          </cell>
          <cell r="C2427">
            <v>5035</v>
          </cell>
          <cell r="D2427">
            <v>306000</v>
          </cell>
          <cell r="G2427" t="str">
            <v>EKG-MCAID</v>
          </cell>
        </row>
        <row r="2428">
          <cell r="A2428" t="str">
            <v>417000</v>
          </cell>
          <cell r="B2428" t="str">
            <v>417000-*</v>
          </cell>
          <cell r="C2428">
            <v>5043</v>
          </cell>
          <cell r="D2428">
            <v>301000</v>
          </cell>
          <cell r="G2428" t="str">
            <v>ANCIL REV-INCONT CHRG-PT A</v>
          </cell>
        </row>
        <row r="2429">
          <cell r="A2429" t="str">
            <v>417200</v>
          </cell>
          <cell r="B2429" t="str">
            <v>417200-*</v>
          </cell>
          <cell r="C2429">
            <v>5043</v>
          </cell>
          <cell r="D2429">
            <v>300000</v>
          </cell>
          <cell r="G2429" t="str">
            <v>ANCIL REV-INCONT CHRG-PVT</v>
          </cell>
        </row>
        <row r="2430">
          <cell r="A2430" t="str">
            <v>417270</v>
          </cell>
          <cell r="B2430" t="str">
            <v>417270-*</v>
          </cell>
          <cell r="C2430">
            <v>5043</v>
          </cell>
          <cell r="D2430">
            <v>309000</v>
          </cell>
          <cell r="G2430" t="str">
            <v>ANCIL REV-INCONTINENT-PRN</v>
          </cell>
        </row>
        <row r="2431">
          <cell r="A2431" t="str">
            <v>417400</v>
          </cell>
          <cell r="B2431" t="str">
            <v>417400-*</v>
          </cell>
          <cell r="C2431">
            <v>5043</v>
          </cell>
          <cell r="D2431">
            <v>306000</v>
          </cell>
          <cell r="G2431" t="str">
            <v>ANCIL REV-INCONT CHRG-CAID</v>
          </cell>
        </row>
        <row r="2432">
          <cell r="A2432" t="str">
            <v>417520</v>
          </cell>
          <cell r="B2432" t="str">
            <v>417520-*</v>
          </cell>
          <cell r="C2432">
            <v>5043</v>
          </cell>
          <cell r="D2432">
            <v>307000</v>
          </cell>
          <cell r="G2432" t="str">
            <v>ANCIL REV-INCONTINENT-VA SNF</v>
          </cell>
        </row>
        <row r="2433">
          <cell r="A2433" t="str">
            <v>417600</v>
          </cell>
          <cell r="B2433" t="str">
            <v>417600-*</v>
          </cell>
          <cell r="C2433">
            <v>5043</v>
          </cell>
          <cell r="D2433">
            <v>308000</v>
          </cell>
          <cell r="G2433" t="str">
            <v>ANCIL REV-INCONT-HOSPICE</v>
          </cell>
        </row>
        <row r="2434">
          <cell r="A2434" t="str">
            <v>418000</v>
          </cell>
          <cell r="B2434" t="str">
            <v>418000-*</v>
          </cell>
          <cell r="C2434">
            <v>5013</v>
          </cell>
          <cell r="D2434">
            <v>301000</v>
          </cell>
          <cell r="G2434" t="str">
            <v>ANCIL REV-RESP THERAPY-CARE</v>
          </cell>
        </row>
        <row r="2435">
          <cell r="A2435" t="str">
            <v>418400</v>
          </cell>
          <cell r="B2435" t="str">
            <v>418400-*</v>
          </cell>
          <cell r="C2435">
            <v>5013</v>
          </cell>
          <cell r="D2435">
            <v>306000</v>
          </cell>
          <cell r="G2435" t="str">
            <v>ANCIL REV-RESP THER-MEDICAID</v>
          </cell>
        </row>
        <row r="2436">
          <cell r="A2436" t="str">
            <v>418420</v>
          </cell>
          <cell r="B2436" t="str">
            <v>418420-*</v>
          </cell>
          <cell r="C2436">
            <v>5013</v>
          </cell>
          <cell r="D2436">
            <v>306000</v>
          </cell>
          <cell r="G2436" t="str">
            <v>ANCIL REV-RESP THER-MEDCAD SNF</v>
          </cell>
        </row>
        <row r="2437">
          <cell r="A2437" t="str">
            <v>418600</v>
          </cell>
          <cell r="B2437" t="str">
            <v>418600-*</v>
          </cell>
          <cell r="C2437">
            <v>5013</v>
          </cell>
          <cell r="D2437">
            <v>308000</v>
          </cell>
          <cell r="G2437" t="str">
            <v>ANCIL REV-RESP THER-HOSPICE</v>
          </cell>
        </row>
        <row r="2438">
          <cell r="A2438" t="str">
            <v>419000</v>
          </cell>
          <cell r="B2438" t="str">
            <v>419000-*</v>
          </cell>
          <cell r="C2438">
            <v>7135</v>
          </cell>
          <cell r="D2438">
            <v>301000</v>
          </cell>
          <cell r="G2438" t="str">
            <v>ANCIL REV RENTAL EQUIP-PT A</v>
          </cell>
        </row>
        <row r="2439">
          <cell r="A2439" t="str">
            <v>419200</v>
          </cell>
          <cell r="B2439" t="str">
            <v>419200-*</v>
          </cell>
          <cell r="C2439">
            <v>7135</v>
          </cell>
          <cell r="D2439">
            <v>300000</v>
          </cell>
          <cell r="G2439" t="str">
            <v>ANCIL REV-RENTAL EQPT-PVT</v>
          </cell>
        </row>
        <row r="2440">
          <cell r="A2440" t="str">
            <v>419300</v>
          </cell>
          <cell r="B2440" t="str">
            <v>419300-*</v>
          </cell>
          <cell r="C2440">
            <v>7135</v>
          </cell>
          <cell r="D2440">
            <v>309010</v>
          </cell>
          <cell r="G2440" t="str">
            <v>ANCIL REV-RENTAL EQUIP-INSURAN</v>
          </cell>
        </row>
        <row r="2441">
          <cell r="A2441" t="str">
            <v>419400</v>
          </cell>
          <cell r="B2441" t="str">
            <v>419400-*</v>
          </cell>
          <cell r="C2441">
            <v>7135</v>
          </cell>
          <cell r="D2441">
            <v>306000</v>
          </cell>
          <cell r="G2441" t="str">
            <v>ANCIL REV-RENTAL EQPT-CAID</v>
          </cell>
        </row>
        <row r="2442">
          <cell r="A2442" t="str">
            <v>420270</v>
          </cell>
          <cell r="B2442" t="str">
            <v>420270-*</v>
          </cell>
          <cell r="C2442">
            <v>7130</v>
          </cell>
          <cell r="D2442">
            <v>309000</v>
          </cell>
          <cell r="G2442" t="str">
            <v>AN REV-PROS&amp;ORTH-PRN</v>
          </cell>
        </row>
        <row r="2443">
          <cell r="A2443" t="str">
            <v>421000</v>
          </cell>
          <cell r="B2443" t="str">
            <v>421000-*</v>
          </cell>
          <cell r="C2443">
            <v>5100</v>
          </cell>
          <cell r="D2443">
            <v>301000</v>
          </cell>
          <cell r="G2443" t="str">
            <v>ANCIL REV-AMB SVC-PT A</v>
          </cell>
        </row>
        <row r="2444">
          <cell r="A2444" t="str">
            <v>421270</v>
          </cell>
          <cell r="B2444" t="str">
            <v>421270-*</v>
          </cell>
          <cell r="C2444">
            <v>5100</v>
          </cell>
          <cell r="D2444">
            <v>309000</v>
          </cell>
          <cell r="G2444" t="str">
            <v>ANCIL REV-AMB SVC-PRN</v>
          </cell>
        </row>
        <row r="2445">
          <cell r="A2445" t="str">
            <v>421300</v>
          </cell>
          <cell r="B2445" t="str">
            <v>421300-*</v>
          </cell>
          <cell r="C2445">
            <v>5100</v>
          </cell>
          <cell r="D2445">
            <v>309010</v>
          </cell>
          <cell r="G2445" t="str">
            <v>ANCIL REV-AMB SVC-INSURANCE</v>
          </cell>
        </row>
        <row r="2446">
          <cell r="A2446" t="str">
            <v>421400</v>
          </cell>
          <cell r="B2446" t="str">
            <v>421400-*</v>
          </cell>
          <cell r="C2446">
            <v>5100</v>
          </cell>
          <cell r="D2446">
            <v>306000</v>
          </cell>
          <cell r="G2446" t="str">
            <v>ANCIL REV-AMB SVC-MEDICAID</v>
          </cell>
        </row>
        <row r="2447">
          <cell r="A2447" t="str">
            <v>421510</v>
          </cell>
          <cell r="B2447" t="str">
            <v>421510-*</v>
          </cell>
          <cell r="C2447">
            <v>5100</v>
          </cell>
          <cell r="D2447">
            <v>307000</v>
          </cell>
          <cell r="G2447" t="str">
            <v>ANCIL REV-AMB SVC-VA ICF</v>
          </cell>
        </row>
        <row r="2448">
          <cell r="A2448" t="str">
            <v>421600</v>
          </cell>
          <cell r="B2448" t="str">
            <v>421600-*</v>
          </cell>
          <cell r="C2448">
            <v>5100</v>
          </cell>
          <cell r="D2448">
            <v>308000</v>
          </cell>
          <cell r="G2448" t="str">
            <v>ANCIL REV-AMB SVC-HOSPICE</v>
          </cell>
        </row>
        <row r="2449">
          <cell r="A2449" t="str">
            <v>423200</v>
          </cell>
          <cell r="B2449" t="str">
            <v>423200-*</v>
          </cell>
          <cell r="C2449">
            <v>5200</v>
          </cell>
          <cell r="D2449">
            <v>300000</v>
          </cell>
          <cell r="G2449" t="str">
            <v>ANCIL REV - PHYSICIAN REV PVT</v>
          </cell>
        </row>
        <row r="2450">
          <cell r="A2450" t="str">
            <v>425000</v>
          </cell>
          <cell r="B2450" t="str">
            <v>425000-*</v>
          </cell>
          <cell r="C2450">
            <v>9200</v>
          </cell>
          <cell r="D2450">
            <v>318000</v>
          </cell>
          <cell r="G2450" t="str">
            <v>MGT FEES</v>
          </cell>
        </row>
        <row r="2451">
          <cell r="A2451" t="str">
            <v>430000</v>
          </cell>
          <cell r="B2451" t="str">
            <v>430000-*</v>
          </cell>
          <cell r="C2451">
            <v>5900</v>
          </cell>
          <cell r="D2451">
            <v>317000</v>
          </cell>
          <cell r="G2451" t="str">
            <v>ANCIL REV-NONRELATED CONSULTIN</v>
          </cell>
        </row>
        <row r="2452">
          <cell r="A2452" t="str">
            <v>430003</v>
          </cell>
          <cell r="B2452" t="str">
            <v>430003-*</v>
          </cell>
          <cell r="C2452">
            <v>5900</v>
          </cell>
          <cell r="D2452">
            <v>317000</v>
          </cell>
          <cell r="G2452" t="str">
            <v>ANCIL REV-NONRELATED BJC</v>
          </cell>
        </row>
        <row r="2453">
          <cell r="A2453" t="str">
            <v>430050</v>
          </cell>
          <cell r="B2453" t="str">
            <v>430050-*</v>
          </cell>
          <cell r="C2453">
            <v>5900</v>
          </cell>
          <cell r="D2453">
            <v>316990</v>
          </cell>
          <cell r="E2453" t="str">
            <v>SN005</v>
          </cell>
          <cell r="G2453" t="str">
            <v>CONSULTING RELATED - AUGUSTA</v>
          </cell>
        </row>
        <row r="2454">
          <cell r="A2454" t="str">
            <v>430060</v>
          </cell>
          <cell r="B2454" t="str">
            <v>430060-*</v>
          </cell>
          <cell r="C2454">
            <v>5900</v>
          </cell>
          <cell r="D2454">
            <v>316990</v>
          </cell>
          <cell r="E2454" t="str">
            <v>SN006</v>
          </cell>
          <cell r="G2454" t="str">
            <v xml:space="preserve">CONSULTING RELATED - ATHENS   </v>
          </cell>
        </row>
        <row r="2455">
          <cell r="A2455" t="str">
            <v>430080</v>
          </cell>
          <cell r="B2455" t="str">
            <v>430080-*</v>
          </cell>
          <cell r="C2455">
            <v>5900</v>
          </cell>
          <cell r="D2455">
            <v>316990</v>
          </cell>
          <cell r="E2455" t="str">
            <v>SN008</v>
          </cell>
          <cell r="G2455" t="str">
            <v xml:space="preserve">CONSULTING RELATED-CRESTWOOD  </v>
          </cell>
        </row>
        <row r="2456">
          <cell r="A2456" t="str">
            <v>430090</v>
          </cell>
          <cell r="B2456" t="str">
            <v>430090-*</v>
          </cell>
          <cell r="C2456">
            <v>5900</v>
          </cell>
          <cell r="D2456">
            <v>316990</v>
          </cell>
          <cell r="E2456" t="str">
            <v>HS009</v>
          </cell>
          <cell r="G2456" t="str">
            <v xml:space="preserve">CONSULTING REL-HOSP BEAUFORT  </v>
          </cell>
        </row>
        <row r="2457">
          <cell r="A2457" t="str">
            <v>430100</v>
          </cell>
          <cell r="B2457" t="str">
            <v>430100-*</v>
          </cell>
          <cell r="C2457">
            <v>5900</v>
          </cell>
          <cell r="D2457">
            <v>316990</v>
          </cell>
          <cell r="E2457" t="str">
            <v>SN010</v>
          </cell>
          <cell r="G2457" t="str">
            <v xml:space="preserve">CONSULTING RELATED-FORSYTH    </v>
          </cell>
        </row>
        <row r="2458">
          <cell r="A2458" t="str">
            <v>430110</v>
          </cell>
          <cell r="B2458" t="str">
            <v>430110-*</v>
          </cell>
          <cell r="C2458">
            <v>5900</v>
          </cell>
          <cell r="D2458">
            <v>316990</v>
          </cell>
          <cell r="E2458" t="str">
            <v>SN011</v>
          </cell>
          <cell r="G2458" t="str">
            <v xml:space="preserve">CONSULTING RELATED - AUSTELL  </v>
          </cell>
        </row>
        <row r="2459">
          <cell r="A2459" t="str">
            <v>430120</v>
          </cell>
          <cell r="B2459" t="str">
            <v>430120-*</v>
          </cell>
          <cell r="C2459">
            <v>5900</v>
          </cell>
          <cell r="D2459">
            <v>316990</v>
          </cell>
          <cell r="E2459" t="str">
            <v>SN012</v>
          </cell>
          <cell r="G2459" t="str">
            <v>CONSULTING RELATED-FT OGLETHOR</v>
          </cell>
        </row>
        <row r="2460">
          <cell r="A2460" t="str">
            <v>430130</v>
          </cell>
          <cell r="B2460" t="str">
            <v>430130-*</v>
          </cell>
          <cell r="C2460">
            <v>5900</v>
          </cell>
          <cell r="D2460">
            <v>316990</v>
          </cell>
          <cell r="E2460" t="str">
            <v>SN013</v>
          </cell>
          <cell r="G2460" t="str">
            <v xml:space="preserve">CONSULTING RELATED-BLUE RIDGE </v>
          </cell>
        </row>
        <row r="2461">
          <cell r="A2461" t="str">
            <v>430140</v>
          </cell>
          <cell r="B2461" t="str">
            <v>430140-*</v>
          </cell>
          <cell r="C2461">
            <v>5900</v>
          </cell>
          <cell r="D2461">
            <v>316990</v>
          </cell>
          <cell r="E2461" t="str">
            <v>SN014</v>
          </cell>
          <cell r="G2461" t="str">
            <v xml:space="preserve">CONSULTING RELATED-HERT HOUSE </v>
          </cell>
        </row>
        <row r="2462">
          <cell r="A2462" t="str">
            <v>430150</v>
          </cell>
          <cell r="B2462" t="str">
            <v>430150-*</v>
          </cell>
          <cell r="C2462">
            <v>5900</v>
          </cell>
          <cell r="D2462">
            <v>316990</v>
          </cell>
          <cell r="E2462" t="str">
            <v>SN015</v>
          </cell>
          <cell r="G2462" t="str">
            <v>CONSULTING RELATED-OLD CAPITAL</v>
          </cell>
        </row>
        <row r="2463">
          <cell r="A2463" t="str">
            <v>430160</v>
          </cell>
          <cell r="B2463" t="str">
            <v>430160-*</v>
          </cell>
          <cell r="C2463">
            <v>5900</v>
          </cell>
          <cell r="D2463">
            <v>316990</v>
          </cell>
          <cell r="E2463" t="str">
            <v>SN016</v>
          </cell>
          <cell r="G2463" t="str">
            <v xml:space="preserve">CONSULTING RELATED-HILLTOP    </v>
          </cell>
        </row>
        <row r="2464">
          <cell r="A2464" t="str">
            <v>430170</v>
          </cell>
          <cell r="B2464" t="str">
            <v>430170-*</v>
          </cell>
          <cell r="C2464">
            <v>5900</v>
          </cell>
          <cell r="D2464">
            <v>316990</v>
          </cell>
          <cell r="E2464" t="str">
            <v>SN017</v>
          </cell>
          <cell r="G2464" t="str">
            <v xml:space="preserve">CONSULTING RELATED-OAKWOOD    </v>
          </cell>
        </row>
        <row r="2465">
          <cell r="A2465" t="str">
            <v>430180</v>
          </cell>
          <cell r="B2465" t="str">
            <v>430180-*</v>
          </cell>
          <cell r="C2465">
            <v>5900</v>
          </cell>
          <cell r="D2465">
            <v>316990</v>
          </cell>
          <cell r="E2465" t="str">
            <v>SN018</v>
          </cell>
          <cell r="G2465" t="str">
            <v xml:space="preserve">CONSULTING RELATED-HOLLY HILL </v>
          </cell>
        </row>
        <row r="2466">
          <cell r="A2466" t="str">
            <v>430190</v>
          </cell>
          <cell r="B2466" t="str">
            <v>430190-*</v>
          </cell>
          <cell r="C2466">
            <v>5900</v>
          </cell>
          <cell r="D2466">
            <v>316990</v>
          </cell>
          <cell r="E2466" t="str">
            <v>SN019</v>
          </cell>
          <cell r="G2466" t="str">
            <v xml:space="preserve">CONSULTING RELATED-GA WAR     </v>
          </cell>
        </row>
        <row r="2467">
          <cell r="A2467" t="str">
            <v>430200</v>
          </cell>
          <cell r="B2467" t="str">
            <v>430200-*</v>
          </cell>
          <cell r="C2467">
            <v>5900</v>
          </cell>
          <cell r="D2467">
            <v>316990</v>
          </cell>
          <cell r="E2467" t="str">
            <v>SN020</v>
          </cell>
          <cell r="G2467" t="str">
            <v xml:space="preserve">CONSULTING RELATED-LAKEHAVEN  </v>
          </cell>
        </row>
        <row r="2468">
          <cell r="A2468" t="str">
            <v>430210</v>
          </cell>
          <cell r="B2468" t="str">
            <v>430210-*</v>
          </cell>
          <cell r="C2468">
            <v>5900</v>
          </cell>
          <cell r="D2468">
            <v>316990</v>
          </cell>
          <cell r="E2468" t="str">
            <v>SN021</v>
          </cell>
          <cell r="G2468" t="str">
            <v>CONSULTING RELATED-NORTH MACON</v>
          </cell>
        </row>
        <row r="2469">
          <cell r="A2469" t="str">
            <v>430220</v>
          </cell>
          <cell r="B2469" t="str">
            <v>430220-*</v>
          </cell>
          <cell r="C2469">
            <v>5900</v>
          </cell>
          <cell r="D2469">
            <v>316990</v>
          </cell>
          <cell r="E2469" t="str">
            <v>SN022</v>
          </cell>
          <cell r="G2469" t="str">
            <v>CONSULTING RELATED-SCENIC VIEW</v>
          </cell>
        </row>
        <row r="2470">
          <cell r="A2470" t="str">
            <v>430230</v>
          </cell>
          <cell r="B2470" t="str">
            <v>430230-*</v>
          </cell>
          <cell r="C2470">
            <v>5900</v>
          </cell>
          <cell r="D2470">
            <v>316990</v>
          </cell>
          <cell r="E2470" t="str">
            <v>SN023</v>
          </cell>
          <cell r="G2470" t="str">
            <v xml:space="preserve">CONSULTING RELATED - ALVISTA  </v>
          </cell>
        </row>
        <row r="2471">
          <cell r="A2471" t="str">
            <v>430240</v>
          </cell>
          <cell r="B2471" t="str">
            <v>430240-*</v>
          </cell>
          <cell r="C2471">
            <v>5900</v>
          </cell>
          <cell r="D2471">
            <v>316990</v>
          </cell>
          <cell r="E2471" t="str">
            <v>SN024</v>
          </cell>
          <cell r="G2471" t="str">
            <v xml:space="preserve">CONSULTING RELATED-SHEP HILLS </v>
          </cell>
        </row>
        <row r="2472">
          <cell r="A2472" t="str">
            <v>430250</v>
          </cell>
          <cell r="B2472" t="str">
            <v>430250-*</v>
          </cell>
          <cell r="C2472">
            <v>5900</v>
          </cell>
          <cell r="D2472">
            <v>316990</v>
          </cell>
          <cell r="E2472" t="str">
            <v>SN025</v>
          </cell>
          <cell r="G2472" t="str">
            <v xml:space="preserve">CONSULTING RELATED-SPALDING   </v>
          </cell>
        </row>
        <row r="2473">
          <cell r="A2473" t="str">
            <v>430260</v>
          </cell>
          <cell r="B2473" t="str">
            <v>430260-*</v>
          </cell>
          <cell r="C2473">
            <v>5900</v>
          </cell>
          <cell r="D2473">
            <v>316990</v>
          </cell>
          <cell r="E2473" t="str">
            <v>SN026</v>
          </cell>
          <cell r="G2473" t="str">
            <v>CONSULTING RELATED-SPRING VALL</v>
          </cell>
        </row>
        <row r="2474">
          <cell r="A2474" t="str">
            <v>430270</v>
          </cell>
          <cell r="B2474" t="str">
            <v>430270-*</v>
          </cell>
          <cell r="C2474">
            <v>5900</v>
          </cell>
          <cell r="D2474">
            <v>316990</v>
          </cell>
          <cell r="E2474" t="str">
            <v>SN027</v>
          </cell>
          <cell r="G2474" t="str">
            <v xml:space="preserve">CONSULTING RELATED-RIDGEWAY   </v>
          </cell>
        </row>
        <row r="2475">
          <cell r="A2475" t="str">
            <v>430280</v>
          </cell>
          <cell r="B2475" t="str">
            <v>430280-*</v>
          </cell>
          <cell r="C2475">
            <v>5900</v>
          </cell>
          <cell r="D2475">
            <v>316990</v>
          </cell>
          <cell r="E2475" t="str">
            <v>SN028</v>
          </cell>
          <cell r="G2475" t="str">
            <v xml:space="preserve">CONSULTING RELATED-TOCCOA     </v>
          </cell>
        </row>
        <row r="2476">
          <cell r="A2476" t="str">
            <v>430290</v>
          </cell>
          <cell r="B2476" t="str">
            <v>430290-*</v>
          </cell>
          <cell r="C2476">
            <v>5900</v>
          </cell>
          <cell r="D2476">
            <v>316990</v>
          </cell>
          <cell r="E2476" t="str">
            <v>SN029</v>
          </cell>
          <cell r="G2476" t="str">
            <v xml:space="preserve">CONSULTING REL-UVS SALISBURY  </v>
          </cell>
        </row>
        <row r="2477">
          <cell r="A2477" t="str">
            <v>430300</v>
          </cell>
          <cell r="B2477" t="str">
            <v>430300-*</v>
          </cell>
          <cell r="C2477">
            <v>5900</v>
          </cell>
          <cell r="D2477">
            <v>316990</v>
          </cell>
          <cell r="E2477" t="str">
            <v>SN030</v>
          </cell>
          <cell r="G2477" t="str">
            <v xml:space="preserve">CONSULTING RELATED-TOOMSBORO  </v>
          </cell>
        </row>
        <row r="2478">
          <cell r="A2478" t="str">
            <v>430310</v>
          </cell>
          <cell r="B2478" t="str">
            <v>430310-*</v>
          </cell>
          <cell r="C2478">
            <v>5900</v>
          </cell>
          <cell r="D2478">
            <v>316990</v>
          </cell>
          <cell r="E2478" t="str">
            <v>SN031</v>
          </cell>
          <cell r="G2478" t="str">
            <v>CONSULTING RELATED - PRESB VIL</v>
          </cell>
        </row>
        <row r="2479">
          <cell r="A2479" t="str">
            <v>430320</v>
          </cell>
          <cell r="B2479" t="str">
            <v>430320-*</v>
          </cell>
          <cell r="C2479">
            <v>5900</v>
          </cell>
          <cell r="D2479">
            <v>316990</v>
          </cell>
          <cell r="E2479" t="str">
            <v>SN032</v>
          </cell>
          <cell r="G2479" t="str">
            <v xml:space="preserve">CONSULTING RELATED-CHENOCETAH </v>
          </cell>
        </row>
        <row r="2480">
          <cell r="A2480" t="str">
            <v>430340</v>
          </cell>
          <cell r="B2480" t="str">
            <v>430340-*</v>
          </cell>
          <cell r="C2480">
            <v>5900</v>
          </cell>
          <cell r="D2480">
            <v>316990</v>
          </cell>
          <cell r="E2480" t="str">
            <v>SN034</v>
          </cell>
          <cell r="G2480" t="str">
            <v>CONSULTING REL - ATHENS HEALTH</v>
          </cell>
        </row>
        <row r="2481">
          <cell r="A2481" t="str">
            <v>430350</v>
          </cell>
          <cell r="B2481" t="str">
            <v>430350-*</v>
          </cell>
          <cell r="C2481">
            <v>5900</v>
          </cell>
          <cell r="D2481">
            <v>316990</v>
          </cell>
          <cell r="E2481" t="str">
            <v>SN035</v>
          </cell>
          <cell r="G2481" t="str">
            <v xml:space="preserve">CONSULTING RELATED - ASHBURN  </v>
          </cell>
        </row>
        <row r="2482">
          <cell r="A2482" t="str">
            <v>430360</v>
          </cell>
          <cell r="B2482" t="str">
            <v>430360-*</v>
          </cell>
          <cell r="C2482">
            <v>5900</v>
          </cell>
          <cell r="D2482">
            <v>316990</v>
          </cell>
          <cell r="E2482" t="str">
            <v>SN036</v>
          </cell>
          <cell r="G2482" t="str">
            <v xml:space="preserve">CONSULTING RELATED-ELKIN      </v>
          </cell>
        </row>
        <row r="2483">
          <cell r="A2483" t="str">
            <v>430370</v>
          </cell>
          <cell r="B2483" t="str">
            <v>430370-*</v>
          </cell>
          <cell r="C2483">
            <v>5900</v>
          </cell>
          <cell r="D2483">
            <v>316990</v>
          </cell>
          <cell r="E2483" t="str">
            <v>SN037</v>
          </cell>
          <cell r="G2483" t="str">
            <v xml:space="preserve">CONSULTING RELATED-NCVA       </v>
          </cell>
        </row>
        <row r="2484">
          <cell r="A2484" t="str">
            <v>430380</v>
          </cell>
          <cell r="B2484" t="str">
            <v>430380-*</v>
          </cell>
          <cell r="C2484">
            <v>5900</v>
          </cell>
          <cell r="D2484">
            <v>316990</v>
          </cell>
          <cell r="E2484" t="str">
            <v>SN038</v>
          </cell>
          <cell r="G2484" t="str">
            <v xml:space="preserve">CONSULTING RELATED-DOGWOOD    </v>
          </cell>
        </row>
        <row r="2485">
          <cell r="A2485" t="str">
            <v>430390</v>
          </cell>
          <cell r="B2485" t="str">
            <v>430390-*</v>
          </cell>
          <cell r="C2485">
            <v>5900</v>
          </cell>
          <cell r="D2485">
            <v>316990</v>
          </cell>
          <cell r="E2485" t="str">
            <v>SN039</v>
          </cell>
          <cell r="G2485" t="str">
            <v xml:space="preserve">CONSULTING RELATED-FARMVILLE  </v>
          </cell>
        </row>
        <row r="2486">
          <cell r="A2486" t="str">
            <v>4303C2</v>
          </cell>
          <cell r="B2486" t="str">
            <v>4303C2-*</v>
          </cell>
          <cell r="C2486">
            <v>5900</v>
          </cell>
          <cell r="D2486">
            <v>316990</v>
          </cell>
          <cell r="E2486" t="str">
            <v>HC3C2</v>
          </cell>
          <cell r="G2486" t="str">
            <v xml:space="preserve">CONSULTING REL-UHC CUMMING    </v>
          </cell>
        </row>
        <row r="2487">
          <cell r="A2487" t="str">
            <v>4303C3</v>
          </cell>
          <cell r="B2487" t="str">
            <v>4303C3-*</v>
          </cell>
          <cell r="C2487">
            <v>5900</v>
          </cell>
          <cell r="D2487">
            <v>316990</v>
          </cell>
          <cell r="E2487" t="str">
            <v>SN3C3</v>
          </cell>
          <cell r="G2487" t="str">
            <v>CONSULTING RLT-CAROLINA HLT&amp;RH</v>
          </cell>
        </row>
        <row r="2488">
          <cell r="A2488" t="str">
            <v>4303C6</v>
          </cell>
          <cell r="B2488" t="str">
            <v>4303C6-*</v>
          </cell>
          <cell r="C2488">
            <v>5900</v>
          </cell>
          <cell r="D2488">
            <v>316990</v>
          </cell>
          <cell r="E2488" t="str">
            <v>HS3C6</v>
          </cell>
          <cell r="G2488" t="str">
            <v xml:space="preserve">CONSULTING REL - HOSPICE COBB </v>
          </cell>
        </row>
        <row r="2489">
          <cell r="A2489" t="str">
            <v>4303C7</v>
          </cell>
          <cell r="B2489" t="str">
            <v>4303C7-*</v>
          </cell>
          <cell r="C2489">
            <v>5900</v>
          </cell>
          <cell r="D2489">
            <v>316990</v>
          </cell>
          <cell r="E2489" t="str">
            <v>HS3C7</v>
          </cell>
          <cell r="G2489" t="str">
            <v>CONSULTING REL-HOSPICE PIEDMON</v>
          </cell>
        </row>
        <row r="2490">
          <cell r="A2490" t="str">
            <v>4303C8</v>
          </cell>
          <cell r="B2490" t="str">
            <v>4303C8-*</v>
          </cell>
          <cell r="C2490">
            <v>5900</v>
          </cell>
          <cell r="D2490">
            <v>316990</v>
          </cell>
          <cell r="E2490" t="str">
            <v>SN3C8</v>
          </cell>
          <cell r="G2490" t="str">
            <v>CONSULTING REL-HIGH POINT H.C.</v>
          </cell>
        </row>
        <row r="2491">
          <cell r="A2491" t="str">
            <v>4303C9</v>
          </cell>
          <cell r="B2491" t="str">
            <v>4303C9-*</v>
          </cell>
          <cell r="C2491">
            <v>5900</v>
          </cell>
          <cell r="D2491">
            <v>316990</v>
          </cell>
          <cell r="E2491" t="str">
            <v>HC3C9</v>
          </cell>
          <cell r="G2491" t="str">
            <v xml:space="preserve">CONSULTING REL - UHC ROME     </v>
          </cell>
        </row>
        <row r="2492">
          <cell r="A2492" t="str">
            <v>430410</v>
          </cell>
          <cell r="B2492" t="str">
            <v>430410-*</v>
          </cell>
          <cell r="C2492">
            <v>5900</v>
          </cell>
          <cell r="D2492">
            <v>316990</v>
          </cell>
          <cell r="E2492" t="str">
            <v>SN041</v>
          </cell>
          <cell r="G2492" t="str">
            <v xml:space="preserve">CONSULTING RELATED-NEW BERN   </v>
          </cell>
        </row>
        <row r="2493">
          <cell r="A2493" t="str">
            <v>430420</v>
          </cell>
          <cell r="B2493" t="str">
            <v>430420-*</v>
          </cell>
          <cell r="C2493">
            <v>5900</v>
          </cell>
          <cell r="D2493">
            <v>316990</v>
          </cell>
          <cell r="E2493" t="str">
            <v>CM042</v>
          </cell>
          <cell r="G2493" t="str">
            <v xml:space="preserve">CONSULTING RELATED-BRCB       </v>
          </cell>
        </row>
        <row r="2494">
          <cell r="A2494" t="str">
            <v>430440</v>
          </cell>
          <cell r="B2494" t="str">
            <v>430440-*</v>
          </cell>
          <cell r="C2494">
            <v>5900</v>
          </cell>
          <cell r="D2494">
            <v>316990</v>
          </cell>
          <cell r="E2494" t="str">
            <v>SN044</v>
          </cell>
          <cell r="G2494" t="str">
            <v xml:space="preserve">CONSULTING RELATED-PEAKE      </v>
          </cell>
        </row>
        <row r="2495">
          <cell r="A2495" t="str">
            <v>430450</v>
          </cell>
          <cell r="B2495" t="str">
            <v>430450-*</v>
          </cell>
          <cell r="C2495">
            <v>5900</v>
          </cell>
          <cell r="D2495">
            <v>316990</v>
          </cell>
          <cell r="E2495" t="str">
            <v>SN045</v>
          </cell>
          <cell r="G2495" t="str">
            <v xml:space="preserve">CONSULTING RELATED - SUNRISE  </v>
          </cell>
        </row>
        <row r="2496">
          <cell r="A2496" t="str">
            <v>430470</v>
          </cell>
          <cell r="B2496" t="str">
            <v>430470-*</v>
          </cell>
          <cell r="C2496">
            <v>5900</v>
          </cell>
          <cell r="D2496">
            <v>316990</v>
          </cell>
          <cell r="E2496" t="str">
            <v>SN047</v>
          </cell>
          <cell r="G2496" t="str">
            <v xml:space="preserve">CONSULTING RELATED-LAFAYETTE  </v>
          </cell>
        </row>
        <row r="2497">
          <cell r="A2497" t="str">
            <v>430480</v>
          </cell>
          <cell r="B2497" t="str">
            <v>430480-*</v>
          </cell>
          <cell r="C2497">
            <v>5900</v>
          </cell>
          <cell r="D2497">
            <v>316990</v>
          </cell>
          <cell r="E2497" t="str">
            <v>SN048</v>
          </cell>
          <cell r="G2497" t="str">
            <v xml:space="preserve">CONSULTING RELATED-SANTA ROSA </v>
          </cell>
        </row>
        <row r="2498">
          <cell r="A2498" t="str">
            <v>4304D1</v>
          </cell>
          <cell r="B2498" t="str">
            <v>4304D1-*</v>
          </cell>
          <cell r="C2498">
            <v>5900</v>
          </cell>
          <cell r="D2498">
            <v>316990</v>
          </cell>
          <cell r="E2498" t="str">
            <v>SO4D1</v>
          </cell>
          <cell r="G2498" t="str">
            <v xml:space="preserve">CONSULTING REL-SOURCE ATLANTA </v>
          </cell>
        </row>
        <row r="2499">
          <cell r="A2499" t="str">
            <v>430510</v>
          </cell>
          <cell r="B2499" t="str">
            <v>430510-*</v>
          </cell>
          <cell r="C2499">
            <v>5900</v>
          </cell>
          <cell r="D2499">
            <v>316990</v>
          </cell>
          <cell r="E2499" t="str">
            <v>SN051</v>
          </cell>
          <cell r="G2499" t="str">
            <v xml:space="preserve">CONSULTING RELATED-BROWNWOOD  </v>
          </cell>
        </row>
        <row r="2500">
          <cell r="A2500" t="str">
            <v>430520</v>
          </cell>
          <cell r="B2500" t="str">
            <v>430520-*</v>
          </cell>
          <cell r="C2500">
            <v>5900</v>
          </cell>
          <cell r="D2500">
            <v>316990</v>
          </cell>
          <cell r="E2500" t="str">
            <v>SN052</v>
          </cell>
          <cell r="G2500" t="str">
            <v xml:space="preserve">CONSULTING RELATED-HERT PARK  </v>
          </cell>
        </row>
        <row r="2501">
          <cell r="A2501" t="str">
            <v>430530</v>
          </cell>
          <cell r="B2501" t="str">
            <v>430530-*</v>
          </cell>
          <cell r="C2501">
            <v>5900</v>
          </cell>
          <cell r="D2501">
            <v>316990</v>
          </cell>
          <cell r="E2501" t="str">
            <v>SN053</v>
          </cell>
          <cell r="G2501" t="str">
            <v xml:space="preserve">CONSULTING RELATED-PARKWOOD   </v>
          </cell>
        </row>
        <row r="2502">
          <cell r="A2502" t="str">
            <v>430540</v>
          </cell>
          <cell r="B2502" t="str">
            <v>430540-*</v>
          </cell>
          <cell r="C2502">
            <v>5900</v>
          </cell>
          <cell r="D2502">
            <v>316990</v>
          </cell>
          <cell r="E2502" t="str">
            <v>SN054</v>
          </cell>
          <cell r="G2502" t="str">
            <v xml:space="preserve">CONSULTING RELATED-IVY HILL   </v>
          </cell>
        </row>
        <row r="2503">
          <cell r="A2503" t="str">
            <v>430550</v>
          </cell>
          <cell r="B2503" t="str">
            <v>430550-*</v>
          </cell>
          <cell r="C2503">
            <v>5900</v>
          </cell>
          <cell r="D2503">
            <v>316990</v>
          </cell>
          <cell r="E2503" t="str">
            <v>SO055</v>
          </cell>
          <cell r="G2503" t="str">
            <v>CONSULTING REL-UNIHLTH SOL NGA</v>
          </cell>
        </row>
        <row r="2504">
          <cell r="A2504" t="str">
            <v>430560</v>
          </cell>
          <cell r="B2504" t="str">
            <v>430560-*</v>
          </cell>
          <cell r="C2504">
            <v>5900</v>
          </cell>
          <cell r="D2504">
            <v>316990</v>
          </cell>
          <cell r="E2504" t="str">
            <v>SN056</v>
          </cell>
          <cell r="G2504" t="str">
            <v xml:space="preserve">CONSULTING RELATED-WILKES     </v>
          </cell>
        </row>
        <row r="2505">
          <cell r="A2505" t="str">
            <v>430570</v>
          </cell>
          <cell r="B2505" t="str">
            <v>430570-*</v>
          </cell>
          <cell r="C2505">
            <v>5900</v>
          </cell>
          <cell r="D2505">
            <v>316990</v>
          </cell>
          <cell r="E2505" t="str">
            <v>SO057</v>
          </cell>
          <cell r="G2505" t="str">
            <v xml:space="preserve">CONSULTING REL-UNIHEALTH      </v>
          </cell>
        </row>
        <row r="2506">
          <cell r="A2506" t="str">
            <v>430580</v>
          </cell>
          <cell r="B2506" t="str">
            <v>430580-*</v>
          </cell>
          <cell r="C2506">
            <v>5900</v>
          </cell>
          <cell r="D2506">
            <v>316990</v>
          </cell>
          <cell r="E2506" t="str">
            <v>SN058</v>
          </cell>
          <cell r="G2506" t="str">
            <v xml:space="preserve">CONSULTING RELATED-GRANDVIEW  </v>
          </cell>
        </row>
        <row r="2507">
          <cell r="A2507" t="str">
            <v>430590</v>
          </cell>
          <cell r="B2507" t="str">
            <v>430590-*</v>
          </cell>
          <cell r="C2507">
            <v>5900</v>
          </cell>
          <cell r="D2507">
            <v>316990</v>
          </cell>
          <cell r="E2507" t="str">
            <v>SN059</v>
          </cell>
          <cell r="G2507" t="str">
            <v xml:space="preserve">CONSULTING RELATED-IMPERIAL   </v>
          </cell>
        </row>
        <row r="2508">
          <cell r="A2508" t="str">
            <v>430600</v>
          </cell>
          <cell r="B2508" t="str">
            <v>430600-*</v>
          </cell>
          <cell r="C2508">
            <v>5900</v>
          </cell>
          <cell r="D2508">
            <v>316990</v>
          </cell>
          <cell r="E2508" t="str">
            <v>HC060</v>
          </cell>
          <cell r="G2508" t="str">
            <v>CONSULTING RELATED-HC BLUE RID</v>
          </cell>
        </row>
        <row r="2509">
          <cell r="A2509" t="str">
            <v>430620</v>
          </cell>
          <cell r="B2509" t="str">
            <v>430620-*</v>
          </cell>
          <cell r="C2509">
            <v>5900</v>
          </cell>
          <cell r="D2509">
            <v>316990</v>
          </cell>
          <cell r="E2509" t="str">
            <v>SN062</v>
          </cell>
          <cell r="G2509" t="str">
            <v xml:space="preserve">CONSULTING RELATED-LILBURN    </v>
          </cell>
        </row>
        <row r="2510">
          <cell r="A2510" t="str">
            <v>430640</v>
          </cell>
          <cell r="B2510" t="str">
            <v>430640-*</v>
          </cell>
          <cell r="C2510">
            <v>5900</v>
          </cell>
          <cell r="D2510">
            <v>316990</v>
          </cell>
          <cell r="E2510" t="str">
            <v>HS064</v>
          </cell>
          <cell r="G2510" t="str">
            <v>CONSULTING RELATED-HOSPICE ATL</v>
          </cell>
        </row>
        <row r="2511">
          <cell r="A2511" t="str">
            <v>430650</v>
          </cell>
          <cell r="B2511" t="str">
            <v>430650-*</v>
          </cell>
          <cell r="C2511">
            <v>5900</v>
          </cell>
          <cell r="D2511">
            <v>316990</v>
          </cell>
          <cell r="E2511" t="str">
            <v>SN065</v>
          </cell>
          <cell r="G2511" t="str">
            <v>CONSULTING RELATED - LIMESTONE</v>
          </cell>
        </row>
        <row r="2512">
          <cell r="A2512" t="str">
            <v>430660</v>
          </cell>
          <cell r="B2512" t="str">
            <v>430660-*</v>
          </cell>
          <cell r="C2512">
            <v>5900</v>
          </cell>
          <cell r="D2512">
            <v>316990</v>
          </cell>
          <cell r="E2512" t="str">
            <v>HC066</v>
          </cell>
          <cell r="G2512" t="str">
            <v>CONSULTING RELATED-UHC GRIFFIN</v>
          </cell>
        </row>
        <row r="2513">
          <cell r="A2513" t="str">
            <v>430670</v>
          </cell>
          <cell r="B2513" t="str">
            <v>430670-*</v>
          </cell>
          <cell r="C2513">
            <v>5900</v>
          </cell>
          <cell r="D2513">
            <v>316990</v>
          </cell>
          <cell r="E2513" t="str">
            <v>HC067</v>
          </cell>
          <cell r="G2513" t="str">
            <v>CONSULTING REL-UHC WARM SPRING</v>
          </cell>
        </row>
        <row r="2514">
          <cell r="A2514" t="str">
            <v>430690</v>
          </cell>
          <cell r="B2514" t="str">
            <v>430690-*</v>
          </cell>
          <cell r="C2514">
            <v>5900</v>
          </cell>
          <cell r="D2514">
            <v>316990</v>
          </cell>
          <cell r="E2514" t="str">
            <v>HC069</v>
          </cell>
          <cell r="G2514" t="str">
            <v xml:space="preserve">CONSULTING RELATED-HC ATLANTA </v>
          </cell>
        </row>
        <row r="2515">
          <cell r="A2515" t="str">
            <v>430710</v>
          </cell>
          <cell r="B2515" t="str">
            <v>430710-*</v>
          </cell>
          <cell r="C2515">
            <v>5900</v>
          </cell>
          <cell r="D2515">
            <v>316990</v>
          </cell>
          <cell r="E2515" t="str">
            <v>SN071</v>
          </cell>
          <cell r="G2515" t="str">
            <v xml:space="preserve">CONSULTING RELATED-DILLION    </v>
          </cell>
        </row>
        <row r="2516">
          <cell r="A2516" t="str">
            <v>430720</v>
          </cell>
          <cell r="B2516" t="str">
            <v>430720-*</v>
          </cell>
          <cell r="C2516">
            <v>5900</v>
          </cell>
          <cell r="D2516">
            <v>316990</v>
          </cell>
          <cell r="E2516" t="str">
            <v>HS072</v>
          </cell>
          <cell r="G2516" t="str">
            <v xml:space="preserve">CONSULTING RELATED-HOSP MACON </v>
          </cell>
        </row>
        <row r="2517">
          <cell r="A2517" t="str">
            <v>430730</v>
          </cell>
          <cell r="B2517" t="str">
            <v>430730-*</v>
          </cell>
          <cell r="C2517">
            <v>5900</v>
          </cell>
          <cell r="D2517">
            <v>316990</v>
          </cell>
          <cell r="E2517" t="str">
            <v>HS073</v>
          </cell>
          <cell r="G2517" t="str">
            <v>CONSULTING RELATED-HOSP VALDOS</v>
          </cell>
        </row>
        <row r="2518">
          <cell r="A2518" t="str">
            <v>430740</v>
          </cell>
          <cell r="B2518" t="str">
            <v>430740-*</v>
          </cell>
          <cell r="C2518">
            <v>5900</v>
          </cell>
          <cell r="D2518">
            <v>316990</v>
          </cell>
          <cell r="E2518" t="str">
            <v>HS074</v>
          </cell>
          <cell r="G2518" t="str">
            <v>CONSULTING RELATED-HOSP CALHOU</v>
          </cell>
        </row>
        <row r="2519">
          <cell r="A2519" t="str">
            <v>430750</v>
          </cell>
          <cell r="B2519" t="str">
            <v>430750-*</v>
          </cell>
          <cell r="C2519">
            <v>5900</v>
          </cell>
          <cell r="D2519">
            <v>316990</v>
          </cell>
          <cell r="E2519" t="str">
            <v>HS075</v>
          </cell>
          <cell r="G2519" t="str">
            <v>CONSULTING RELATED-HOSP GAINES</v>
          </cell>
        </row>
        <row r="2520">
          <cell r="A2520" t="str">
            <v>430770</v>
          </cell>
          <cell r="B2520" t="str">
            <v>430770-*</v>
          </cell>
          <cell r="C2520">
            <v>5900</v>
          </cell>
          <cell r="D2520">
            <v>316990</v>
          </cell>
          <cell r="E2520" t="str">
            <v>HS077</v>
          </cell>
          <cell r="G2520" t="str">
            <v>CONSULTING RELATED-HOSP AUGUST</v>
          </cell>
        </row>
        <row r="2521">
          <cell r="A2521" t="str">
            <v>430780</v>
          </cell>
          <cell r="B2521" t="str">
            <v>430780-*</v>
          </cell>
          <cell r="C2521">
            <v>5900</v>
          </cell>
          <cell r="D2521">
            <v>316990</v>
          </cell>
          <cell r="E2521" t="str">
            <v>HS078</v>
          </cell>
          <cell r="G2521" t="str">
            <v xml:space="preserve">CONSULTING RELATED-HOSP PCHTR </v>
          </cell>
        </row>
        <row r="2522">
          <cell r="A2522" t="str">
            <v>430790</v>
          </cell>
          <cell r="B2522" t="str">
            <v>430790-*</v>
          </cell>
          <cell r="C2522">
            <v>5900</v>
          </cell>
          <cell r="D2522">
            <v>316990</v>
          </cell>
          <cell r="E2522" t="str">
            <v>HS079</v>
          </cell>
          <cell r="G2522" t="str">
            <v>CONSULTING RELATED-HOSP SWAINS</v>
          </cell>
        </row>
        <row r="2523">
          <cell r="A2523" t="str">
            <v>430810</v>
          </cell>
          <cell r="B2523" t="str">
            <v>430810-*</v>
          </cell>
          <cell r="C2523">
            <v>5900</v>
          </cell>
          <cell r="D2523">
            <v>316990</v>
          </cell>
          <cell r="E2523" t="str">
            <v>HC081</v>
          </cell>
          <cell r="G2523" t="str">
            <v>CONSULTING RELATED-HC OF NE GA</v>
          </cell>
        </row>
        <row r="2524">
          <cell r="A2524" t="str">
            <v>430820</v>
          </cell>
          <cell r="B2524" t="str">
            <v>430820-*</v>
          </cell>
          <cell r="C2524">
            <v>5900</v>
          </cell>
          <cell r="D2524">
            <v>316990</v>
          </cell>
          <cell r="E2524" t="str">
            <v>SN082</v>
          </cell>
          <cell r="G2524" t="str">
            <v>CONSULTING RELATED-ASHTON WOOD</v>
          </cell>
        </row>
        <row r="2525">
          <cell r="A2525" t="str">
            <v>430830</v>
          </cell>
          <cell r="B2525" t="str">
            <v>430830-*</v>
          </cell>
          <cell r="C2525">
            <v>5900</v>
          </cell>
          <cell r="D2525">
            <v>316990</v>
          </cell>
          <cell r="E2525" t="str">
            <v>HC083</v>
          </cell>
          <cell r="G2525" t="str">
            <v xml:space="preserve">CONSULTING RELATED-UHC COBB   </v>
          </cell>
        </row>
        <row r="2526">
          <cell r="A2526" t="str">
            <v>430840</v>
          </cell>
          <cell r="B2526" t="str">
            <v>430840-*</v>
          </cell>
          <cell r="C2526">
            <v>5900</v>
          </cell>
          <cell r="D2526">
            <v>316990</v>
          </cell>
          <cell r="E2526" t="str">
            <v>SN084</v>
          </cell>
          <cell r="G2526" t="str">
            <v xml:space="preserve">CONSULTING RELATED-UF&amp;L       </v>
          </cell>
        </row>
        <row r="2527">
          <cell r="A2527" t="str">
            <v>430850</v>
          </cell>
          <cell r="B2527" t="str">
            <v>430850-*</v>
          </cell>
          <cell r="C2527">
            <v>5900</v>
          </cell>
          <cell r="D2527">
            <v>316990</v>
          </cell>
          <cell r="E2527" t="str">
            <v>HC085</v>
          </cell>
          <cell r="G2527" t="str">
            <v xml:space="preserve">CONSULTING RELATED-UHC NEWNAN </v>
          </cell>
        </row>
        <row r="2528">
          <cell r="A2528" t="str">
            <v>430860</v>
          </cell>
          <cell r="B2528" t="str">
            <v>430860-*</v>
          </cell>
          <cell r="C2528">
            <v>5900</v>
          </cell>
          <cell r="D2528">
            <v>316990</v>
          </cell>
          <cell r="E2528" t="str">
            <v>SN086</v>
          </cell>
          <cell r="G2528" t="str">
            <v xml:space="preserve">CONSULTING RELATED-ROCKHILL   </v>
          </cell>
        </row>
        <row r="2529">
          <cell r="A2529" t="str">
            <v>430870</v>
          </cell>
          <cell r="B2529" t="str">
            <v>430870-*</v>
          </cell>
          <cell r="C2529">
            <v>5900</v>
          </cell>
          <cell r="D2529">
            <v>316990</v>
          </cell>
          <cell r="E2529" t="str">
            <v>HS087</v>
          </cell>
          <cell r="G2529" t="str">
            <v>CONSULTING RELATED-HOSP CORDEL</v>
          </cell>
        </row>
        <row r="2530">
          <cell r="A2530" t="str">
            <v>430880</v>
          </cell>
          <cell r="B2530" t="str">
            <v>430880-*</v>
          </cell>
          <cell r="C2530">
            <v>5900</v>
          </cell>
          <cell r="D2530">
            <v>316990</v>
          </cell>
          <cell r="E2530" t="str">
            <v>SN088</v>
          </cell>
          <cell r="G2530" t="str">
            <v xml:space="preserve">CONSULTING RELATED-MTN HC     </v>
          </cell>
        </row>
        <row r="2531">
          <cell r="A2531" t="str">
            <v>430900</v>
          </cell>
          <cell r="B2531" t="str">
            <v>430900-*</v>
          </cell>
          <cell r="C2531">
            <v>5900</v>
          </cell>
          <cell r="D2531">
            <v>316990</v>
          </cell>
          <cell r="E2531" t="str">
            <v>HS090</v>
          </cell>
          <cell r="G2531" t="str">
            <v>CONSULTING RELATED - HOSP B.R.</v>
          </cell>
        </row>
        <row r="2532">
          <cell r="A2532" t="str">
            <v>430910</v>
          </cell>
          <cell r="B2532" t="str">
            <v>430910-*</v>
          </cell>
          <cell r="C2532">
            <v>5900</v>
          </cell>
          <cell r="D2532">
            <v>316990</v>
          </cell>
          <cell r="E2532" t="str">
            <v>SN091</v>
          </cell>
          <cell r="G2532" t="str">
            <v>CONSULTING RELATED-TOWN CENTER</v>
          </cell>
        </row>
        <row r="2533">
          <cell r="A2533" t="str">
            <v>430920</v>
          </cell>
          <cell r="B2533" t="str">
            <v>430920-*</v>
          </cell>
          <cell r="C2533">
            <v>5900</v>
          </cell>
          <cell r="D2533">
            <v>316990</v>
          </cell>
          <cell r="E2533" t="str">
            <v>HC092</v>
          </cell>
          <cell r="G2533" t="str">
            <v>CONSULTING RELATED-HC CLEVELAN</v>
          </cell>
        </row>
        <row r="2534">
          <cell r="A2534" t="str">
            <v>430930</v>
          </cell>
          <cell r="B2534" t="str">
            <v>430930-*</v>
          </cell>
          <cell r="C2534">
            <v>5900</v>
          </cell>
          <cell r="D2534">
            <v>316990</v>
          </cell>
          <cell r="E2534" t="str">
            <v>HS093</v>
          </cell>
          <cell r="G2534" t="str">
            <v>CONSULTING REL-HOSPICE PEE DEE</v>
          </cell>
        </row>
        <row r="2535">
          <cell r="A2535" t="str">
            <v>430960</v>
          </cell>
          <cell r="B2535" t="str">
            <v>430960-*</v>
          </cell>
          <cell r="C2535">
            <v>5900</v>
          </cell>
          <cell r="D2535">
            <v>316990</v>
          </cell>
          <cell r="E2535" t="str">
            <v>SN096</v>
          </cell>
          <cell r="G2535" t="str">
            <v xml:space="preserve">CONSULTING RELATED-OAK MTN    </v>
          </cell>
        </row>
        <row r="2536">
          <cell r="A2536" t="str">
            <v>430970</v>
          </cell>
          <cell r="B2536" t="str">
            <v>430970-*</v>
          </cell>
          <cell r="C2536">
            <v>5900</v>
          </cell>
          <cell r="D2536">
            <v>316990</v>
          </cell>
          <cell r="E2536" t="str">
            <v>SN097</v>
          </cell>
          <cell r="G2536" t="str">
            <v xml:space="preserve">CONSULTING RELATED-OAK MTN AL </v>
          </cell>
        </row>
        <row r="2537">
          <cell r="A2537" t="str">
            <v>430990</v>
          </cell>
          <cell r="B2537" t="str">
            <v>430990-*</v>
          </cell>
          <cell r="C2537">
            <v>5900</v>
          </cell>
          <cell r="D2537">
            <v>316990</v>
          </cell>
          <cell r="E2537" t="str">
            <v>SN099</v>
          </cell>
          <cell r="G2537" t="str">
            <v xml:space="preserve">CONSULTING RELATED-TWO RIVERS </v>
          </cell>
        </row>
        <row r="2538">
          <cell r="A2538" t="str">
            <v>432010</v>
          </cell>
          <cell r="B2538" t="str">
            <v>432010-*</v>
          </cell>
          <cell r="C2538">
            <v>5900</v>
          </cell>
          <cell r="D2538">
            <v>316000</v>
          </cell>
          <cell r="G2538" t="str">
            <v>EDUCATION REVENUE SUPPLY</v>
          </cell>
        </row>
        <row r="2539">
          <cell r="A2539" t="str">
            <v>450000</v>
          </cell>
          <cell r="B2539" t="str">
            <v>450000-*</v>
          </cell>
          <cell r="C2539">
            <v>9800</v>
          </cell>
          <cell r="D2539">
            <v>318000</v>
          </cell>
          <cell r="G2539" t="str">
            <v>INTEREST INCOME</v>
          </cell>
        </row>
        <row r="2540">
          <cell r="A2540" t="str">
            <v>450100</v>
          </cell>
          <cell r="B2540" t="str">
            <v>450100-*</v>
          </cell>
          <cell r="C2540">
            <v>9800</v>
          </cell>
          <cell r="D2540">
            <v>318000</v>
          </cell>
          <cell r="G2540" t="str">
            <v>INTEREST INCOME-RELATED PARTY</v>
          </cell>
        </row>
        <row r="2541">
          <cell r="A2541" t="str">
            <v>450200</v>
          </cell>
          <cell r="B2541" t="str">
            <v>450200-*</v>
          </cell>
          <cell r="C2541">
            <v>9800</v>
          </cell>
          <cell r="D2541">
            <v>400107</v>
          </cell>
          <cell r="G2541" t="str">
            <v>SERVICE/FINANCE REVENUE</v>
          </cell>
        </row>
        <row r="2542">
          <cell r="A2542" t="str">
            <v>473000</v>
          </cell>
          <cell r="B2542" t="str">
            <v>473000-*</v>
          </cell>
          <cell r="C2542">
            <v>5900</v>
          </cell>
          <cell r="D2542">
            <v>319000</v>
          </cell>
          <cell r="G2542" t="str">
            <v>VENDING INCOME</v>
          </cell>
        </row>
        <row r="2543">
          <cell r="A2543" t="str">
            <v>475000</v>
          </cell>
          <cell r="B2543" t="str">
            <v>475000-*</v>
          </cell>
          <cell r="C2543">
            <v>5900</v>
          </cell>
          <cell r="D2543">
            <v>400100</v>
          </cell>
          <cell r="G2543" t="str">
            <v>EMPLOYEE &amp; GUEST MEAL SALES</v>
          </cell>
        </row>
        <row r="2544">
          <cell r="A2544" t="str">
            <v>475500</v>
          </cell>
          <cell r="B2544" t="str">
            <v>475500-*</v>
          </cell>
          <cell r="C2544">
            <v>5900</v>
          </cell>
          <cell r="D2544">
            <v>400990</v>
          </cell>
          <cell r="G2544" t="str">
            <v>EMPLOYEE &amp; GUEST MEAL SALES- REL PARTY</v>
          </cell>
        </row>
        <row r="2545">
          <cell r="A2545" t="str">
            <v>476000</v>
          </cell>
          <cell r="B2545" t="str">
            <v>476000-*</v>
          </cell>
          <cell r="C2545">
            <v>5900</v>
          </cell>
          <cell r="D2545">
            <v>400101</v>
          </cell>
          <cell r="G2545" t="str">
            <v>CONTRIBUTION INCOME</v>
          </cell>
        </row>
        <row r="2546">
          <cell r="A2546" t="str">
            <v>477000</v>
          </cell>
          <cell r="B2546" t="str">
            <v>477000-*</v>
          </cell>
          <cell r="C2546">
            <v>5900</v>
          </cell>
          <cell r="D2546">
            <v>315000</v>
          </cell>
          <cell r="G2546" t="str">
            <v>REVENUE-SEMINARS</v>
          </cell>
        </row>
        <row r="2547">
          <cell r="A2547" t="str">
            <v>478000</v>
          </cell>
          <cell r="B2547" t="str">
            <v>478000-*</v>
          </cell>
          <cell r="C2547">
            <v>5900</v>
          </cell>
          <cell r="D2547">
            <v>317000</v>
          </cell>
          <cell r="G2547" t="str">
            <v>OTHER INCOME</v>
          </cell>
        </row>
        <row r="2548">
          <cell r="A2548" t="str">
            <v>478100</v>
          </cell>
          <cell r="B2548" t="str">
            <v>478100-*</v>
          </cell>
          <cell r="C2548">
            <v>5900</v>
          </cell>
          <cell r="D2548">
            <v>400102</v>
          </cell>
          <cell r="G2548" t="str">
            <v>INTEREST INCOME-COFFEE HOUSE</v>
          </cell>
        </row>
        <row r="2549">
          <cell r="A2549" t="str">
            <v>479000</v>
          </cell>
          <cell r="B2549" t="str">
            <v>479000-*</v>
          </cell>
          <cell r="C2549">
            <v>5900</v>
          </cell>
          <cell r="D2549">
            <v>400103</v>
          </cell>
          <cell r="G2549" t="str">
            <v>COURIER INCOME-RELATED PARTY</v>
          </cell>
        </row>
        <row r="2550">
          <cell r="A2550" t="str">
            <v>481000</v>
          </cell>
          <cell r="B2550" t="str">
            <v>481000-*</v>
          </cell>
          <cell r="C2550">
            <v>8800</v>
          </cell>
          <cell r="D2550">
            <v>317000</v>
          </cell>
          <cell r="G2550" t="str">
            <v>BEAUTY &amp; BARBER INCOME</v>
          </cell>
        </row>
        <row r="2551">
          <cell r="A2551" t="str">
            <v>482500</v>
          </cell>
          <cell r="B2551" t="str">
            <v>482500-*</v>
          </cell>
          <cell r="C2551">
            <v>8200</v>
          </cell>
          <cell r="D2551">
            <v>318000</v>
          </cell>
          <cell r="G2551" t="str">
            <v>LAUNDRY &amp; LINEN SVC-RELATED PARTY</v>
          </cell>
        </row>
        <row r="2552">
          <cell r="A2552" t="str">
            <v>493000</v>
          </cell>
          <cell r="B2552" t="str">
            <v>493000-*</v>
          </cell>
          <cell r="C2552">
            <v>5900</v>
          </cell>
          <cell r="D2552">
            <v>300001</v>
          </cell>
          <cell r="G2552" t="str">
            <v>ADDITIONAL ROOM CHARGE INCOME</v>
          </cell>
        </row>
        <row r="2553">
          <cell r="A2553" t="str">
            <v>495000</v>
          </cell>
          <cell r="B2553" t="str">
            <v>495000-*</v>
          </cell>
          <cell r="C2553">
            <v>5900</v>
          </cell>
          <cell r="D2553">
            <v>400109</v>
          </cell>
          <cell r="G2553" t="str">
            <v>GAIN/LOSS-SALE OF ASSETS</v>
          </cell>
        </row>
        <row r="2554">
          <cell r="A2554" t="str">
            <v>498010</v>
          </cell>
          <cell r="B2554" t="str">
            <v>498010-*</v>
          </cell>
          <cell r="C2554">
            <v>9590</v>
          </cell>
          <cell r="D2554">
            <v>317000</v>
          </cell>
          <cell r="G2554" t="str">
            <v>RENTAL INCOME</v>
          </cell>
        </row>
        <row r="2555">
          <cell r="A2555" t="str">
            <v>498015</v>
          </cell>
          <cell r="B2555" t="str">
            <v>498015-*</v>
          </cell>
          <cell r="C2555">
            <v>9590</v>
          </cell>
          <cell r="D2555">
            <v>400108</v>
          </cell>
          <cell r="G2555" t="str">
            <v>RENTAL INCOME - AIRPLANE</v>
          </cell>
        </row>
        <row r="2556">
          <cell r="A2556" t="str">
            <v>498020</v>
          </cell>
          <cell r="B2556" t="str">
            <v>498020-*</v>
          </cell>
          <cell r="C2556">
            <v>5900</v>
          </cell>
          <cell r="D2556">
            <v>400106</v>
          </cell>
          <cell r="G2556" t="str">
            <v>MISCELLANEOUS INCOME</v>
          </cell>
        </row>
        <row r="2557">
          <cell r="A2557" t="str">
            <v>499020</v>
          </cell>
          <cell r="B2557" t="str">
            <v>499020-*</v>
          </cell>
          <cell r="C2557">
            <v>9590</v>
          </cell>
          <cell r="D2557">
            <v>318000</v>
          </cell>
          <cell r="G2557" t="str">
            <v>REL PARTY RENT-PRUITT CORP</v>
          </cell>
        </row>
        <row r="2558">
          <cell r="A2558" t="str">
            <v>499021</v>
          </cell>
          <cell r="B2558" t="str">
            <v>499021-*</v>
          </cell>
          <cell r="C2558">
            <v>9590</v>
          </cell>
          <cell r="D2558">
            <v>318000</v>
          </cell>
          <cell r="F2558" t="str">
            <v>Towe House</v>
          </cell>
        </row>
        <row r="2559">
          <cell r="A2559" t="str">
            <v>499022</v>
          </cell>
          <cell r="B2559" t="str">
            <v>499022-*</v>
          </cell>
          <cell r="C2559">
            <v>9590</v>
          </cell>
          <cell r="D2559">
            <v>318000</v>
          </cell>
          <cell r="F2559" t="str">
            <v>Wisteria</v>
          </cell>
        </row>
        <row r="2560">
          <cell r="A2560" t="str">
            <v>499023</v>
          </cell>
          <cell r="B2560" t="str">
            <v>499023-*</v>
          </cell>
          <cell r="C2560">
            <v>9590</v>
          </cell>
          <cell r="D2560">
            <v>318000</v>
          </cell>
          <cell r="F2560" t="str">
            <v>Rock House</v>
          </cell>
        </row>
        <row r="2561">
          <cell r="A2561" t="str">
            <v>499024</v>
          </cell>
          <cell r="B2561" t="str">
            <v>499024-*</v>
          </cell>
          <cell r="C2561">
            <v>9590</v>
          </cell>
          <cell r="D2561">
            <v>318000</v>
          </cell>
          <cell r="F2561" t="str">
            <v>School</v>
          </cell>
        </row>
        <row r="2562">
          <cell r="A2562" t="str">
            <v>499025</v>
          </cell>
          <cell r="B2562" t="str">
            <v>499025-*</v>
          </cell>
          <cell r="C2562">
            <v>9590</v>
          </cell>
          <cell r="D2562">
            <v>318000</v>
          </cell>
          <cell r="F2562" t="str">
            <v>White Hous</v>
          </cell>
        </row>
        <row r="2563">
          <cell r="A2563" t="str">
            <v>499026</v>
          </cell>
          <cell r="B2563" t="str">
            <v>499026-*</v>
          </cell>
          <cell r="C2563">
            <v>9590</v>
          </cell>
          <cell r="D2563">
            <v>318000</v>
          </cell>
          <cell r="F2563" t="str">
            <v>Goolsby</v>
          </cell>
        </row>
        <row r="2564">
          <cell r="A2564" t="str">
            <v>499070</v>
          </cell>
          <cell r="B2564" t="str">
            <v>499070-*</v>
          </cell>
          <cell r="C2564">
            <v>9590</v>
          </cell>
          <cell r="D2564">
            <v>318000</v>
          </cell>
          <cell r="F2564" t="str">
            <v>U Med</v>
          </cell>
        </row>
        <row r="2565">
          <cell r="A2565" t="str">
            <v>499076</v>
          </cell>
          <cell r="B2565" t="str">
            <v>499076-*</v>
          </cell>
          <cell r="C2565">
            <v>9590</v>
          </cell>
          <cell r="D2565">
            <v>318000</v>
          </cell>
          <cell r="F2565" t="str">
            <v>Lil Corp</v>
          </cell>
        </row>
        <row r="2566">
          <cell r="A2566" t="str">
            <v>499084</v>
          </cell>
          <cell r="B2566" t="str">
            <v>499084-*</v>
          </cell>
          <cell r="C2566">
            <v>9590</v>
          </cell>
          <cell r="D2566">
            <v>318000</v>
          </cell>
          <cell r="F2566" t="str">
            <v>UF&amp;L</v>
          </cell>
        </row>
        <row r="2567">
          <cell r="A2567" t="str">
            <v>499300</v>
          </cell>
          <cell r="B2567" t="str">
            <v>499300-*</v>
          </cell>
          <cell r="C2567">
            <v>9590</v>
          </cell>
          <cell r="D2567">
            <v>318000</v>
          </cell>
          <cell r="F2567" t="str">
            <v>Ga Power</v>
          </cell>
        </row>
        <row r="2568">
          <cell r="A2568" t="str">
            <v>499400</v>
          </cell>
          <cell r="B2568" t="str">
            <v>499400-*</v>
          </cell>
          <cell r="C2568">
            <v>9590</v>
          </cell>
          <cell r="D2568">
            <v>318000</v>
          </cell>
          <cell r="F2568" t="str">
            <v>Parkwood</v>
          </cell>
        </row>
        <row r="2569">
          <cell r="A2569" t="str">
            <v>499440</v>
          </cell>
          <cell r="B2569" t="str">
            <v>499440-*</v>
          </cell>
          <cell r="C2569">
            <v>9590</v>
          </cell>
          <cell r="D2569">
            <v>318000</v>
          </cell>
          <cell r="F2569" t="str">
            <v>A/R annex</v>
          </cell>
        </row>
        <row r="2570">
          <cell r="A2570" t="str">
            <v>499540</v>
          </cell>
          <cell r="B2570" t="str">
            <v>499540-*</v>
          </cell>
          <cell r="C2570">
            <v>9590</v>
          </cell>
          <cell r="D2570">
            <v>318000</v>
          </cell>
          <cell r="F2570" t="str">
            <v>Trodgen</v>
          </cell>
        </row>
        <row r="2571">
          <cell r="A2571" t="str">
            <v>499550</v>
          </cell>
          <cell r="B2571" t="str">
            <v>499550-*</v>
          </cell>
          <cell r="C2571">
            <v>9590</v>
          </cell>
          <cell r="D2571">
            <v>318000</v>
          </cell>
          <cell r="F2571" t="str">
            <v>Brown</v>
          </cell>
        </row>
        <row r="2572">
          <cell r="A2572" t="str">
            <v>499790</v>
          </cell>
          <cell r="B2572" t="str">
            <v>499790-*</v>
          </cell>
          <cell r="C2572">
            <v>9590</v>
          </cell>
          <cell r="D2572">
            <v>318000</v>
          </cell>
          <cell r="F2572" t="str">
            <v>HS079</v>
          </cell>
        </row>
        <row r="2573">
          <cell r="A2573" t="str">
            <v>499870</v>
          </cell>
          <cell r="B2573" t="str">
            <v>499870-*</v>
          </cell>
          <cell r="C2573">
            <v>9590</v>
          </cell>
          <cell r="D2573">
            <v>318000</v>
          </cell>
          <cell r="F2573" t="str">
            <v>HS087</v>
          </cell>
        </row>
        <row r="2574">
          <cell r="A2574" t="str">
            <v>600000</v>
          </cell>
          <cell r="B2574" t="str">
            <v>600000-*</v>
          </cell>
          <cell r="C2574">
            <v>6000</v>
          </cell>
          <cell r="D2574">
            <v>500001</v>
          </cell>
          <cell r="G2574" t="str">
            <v>DON REGULAR SALARIES</v>
          </cell>
        </row>
        <row r="2575">
          <cell r="A2575" t="str">
            <v>600001</v>
          </cell>
          <cell r="B2575" t="str">
            <v>600001-*</v>
          </cell>
          <cell r="C2575">
            <v>6000</v>
          </cell>
          <cell r="D2575">
            <v>500002</v>
          </cell>
          <cell r="G2575" t="str">
            <v>DON OVERTIME</v>
          </cell>
        </row>
        <row r="2576">
          <cell r="A2576" t="str">
            <v>600002</v>
          </cell>
          <cell r="B2576" t="str">
            <v>600002-*</v>
          </cell>
          <cell r="C2576">
            <v>6000</v>
          </cell>
          <cell r="D2576">
            <v>500006</v>
          </cell>
          <cell r="G2576" t="str">
            <v>DON VACATION</v>
          </cell>
        </row>
        <row r="2577">
          <cell r="A2577" t="str">
            <v>600003</v>
          </cell>
          <cell r="B2577" t="str">
            <v>600003-*</v>
          </cell>
          <cell r="C2577">
            <v>6000</v>
          </cell>
          <cell r="D2577">
            <v>500007</v>
          </cell>
          <cell r="G2577" t="str">
            <v>DON HOLIDAY</v>
          </cell>
        </row>
        <row r="2578">
          <cell r="A2578" t="str">
            <v>600004</v>
          </cell>
          <cell r="B2578" t="str">
            <v>600004-*</v>
          </cell>
          <cell r="C2578">
            <v>6000</v>
          </cell>
          <cell r="D2578">
            <v>500008</v>
          </cell>
          <cell r="G2578" t="str">
            <v>DON SICK LEAVE</v>
          </cell>
        </row>
        <row r="2579">
          <cell r="A2579" t="str">
            <v>600100</v>
          </cell>
          <cell r="B2579" t="str">
            <v>600100-*</v>
          </cell>
          <cell r="C2579">
            <v>6000</v>
          </cell>
          <cell r="D2579">
            <v>510020</v>
          </cell>
          <cell r="G2579" t="str">
            <v>DON PAYROLL TAX</v>
          </cell>
        </row>
        <row r="2580">
          <cell r="A2580" t="str">
            <v>600110</v>
          </cell>
          <cell r="B2580" t="str">
            <v>600110-*</v>
          </cell>
          <cell r="C2580">
            <v>6000</v>
          </cell>
          <cell r="D2580">
            <v>520030</v>
          </cell>
          <cell r="G2580" t="str">
            <v>DON HEALTH INSURANCE</v>
          </cell>
        </row>
        <row r="2581">
          <cell r="A2581" t="str">
            <v>600120</v>
          </cell>
          <cell r="B2581" t="str">
            <v>600120-*</v>
          </cell>
          <cell r="C2581">
            <v>6000</v>
          </cell>
          <cell r="D2581">
            <v>520031</v>
          </cell>
          <cell r="G2581" t="str">
            <v>DON WORKERS COMP</v>
          </cell>
        </row>
        <row r="2582">
          <cell r="A2582" t="str">
            <v>600130</v>
          </cell>
          <cell r="B2582" t="str">
            <v>600130-*</v>
          </cell>
          <cell r="C2582">
            <v>6000</v>
          </cell>
          <cell r="D2582">
            <v>520032</v>
          </cell>
          <cell r="G2582" t="str">
            <v>DON RETIREMENT</v>
          </cell>
        </row>
        <row r="2583">
          <cell r="A2583" t="str">
            <v>600140</v>
          </cell>
          <cell r="B2583" t="str">
            <v>600140-*</v>
          </cell>
          <cell r="C2583">
            <v>6000</v>
          </cell>
          <cell r="D2583">
            <v>520035</v>
          </cell>
          <cell r="G2583" t="str">
            <v>DON MISC BENEFITS</v>
          </cell>
        </row>
        <row r="2584">
          <cell r="A2584" t="str">
            <v>600790</v>
          </cell>
          <cell r="B2584" t="str">
            <v>600790-*</v>
          </cell>
          <cell r="C2584">
            <v>6000</v>
          </cell>
          <cell r="D2584">
            <v>915000</v>
          </cell>
          <cell r="G2584" t="str">
            <v>DON TRAVEL</v>
          </cell>
        </row>
        <row r="2585">
          <cell r="A2585" t="str">
            <v>600960</v>
          </cell>
          <cell r="B2585" t="str">
            <v>600960-*</v>
          </cell>
          <cell r="C2585">
            <v>6000</v>
          </cell>
          <cell r="D2585">
            <v>720000</v>
          </cell>
          <cell r="G2585" t="str">
            <v>DON RELATED PARTY INCOME</v>
          </cell>
        </row>
        <row r="2586">
          <cell r="A2586" t="str">
            <v>600990</v>
          </cell>
          <cell r="B2586" t="str">
            <v>600990-*</v>
          </cell>
          <cell r="C2586">
            <v>6000</v>
          </cell>
          <cell r="D2586">
            <v>710990</v>
          </cell>
          <cell r="G2586" t="str">
            <v>DON RELATED PARTY EXPENSE</v>
          </cell>
        </row>
        <row r="2587">
          <cell r="A2587" t="str">
            <v>601000</v>
          </cell>
          <cell r="B2587" t="str">
            <v>601000-*</v>
          </cell>
          <cell r="C2587">
            <v>6000</v>
          </cell>
          <cell r="D2587">
            <v>500001</v>
          </cell>
          <cell r="G2587" t="str">
            <v>PCC REGULAR SALARIES</v>
          </cell>
        </row>
        <row r="2588">
          <cell r="A2588" t="str">
            <v>601120</v>
          </cell>
          <cell r="B2588" t="str">
            <v>601120-*</v>
          </cell>
          <cell r="C2588">
            <v>6000</v>
          </cell>
          <cell r="D2588">
            <v>520031</v>
          </cell>
          <cell r="G2588" t="str">
            <v>PCC -WORKERS COMP</v>
          </cell>
        </row>
        <row r="2589">
          <cell r="A2589" t="str">
            <v>601130</v>
          </cell>
          <cell r="B2589" t="str">
            <v>601130-*</v>
          </cell>
          <cell r="C2589">
            <v>6000</v>
          </cell>
          <cell r="D2589">
            <v>520032</v>
          </cell>
          <cell r="G2589" t="str">
            <v>PCC -RETIREMENT</v>
          </cell>
        </row>
        <row r="2590">
          <cell r="A2590" t="str">
            <v>603000</v>
          </cell>
          <cell r="B2590" t="str">
            <v>603000-*</v>
          </cell>
          <cell r="C2590">
            <v>9150</v>
          </cell>
          <cell r="D2590">
            <v>500001</v>
          </cell>
          <cell r="G2590" t="str">
            <v>TEAM ASSISTANT REGULAR SALARIES</v>
          </cell>
        </row>
        <row r="2591">
          <cell r="A2591" t="str">
            <v>603120</v>
          </cell>
          <cell r="B2591" t="str">
            <v>603120-*</v>
          </cell>
          <cell r="C2591">
            <v>9150</v>
          </cell>
          <cell r="D2591">
            <v>520031</v>
          </cell>
          <cell r="G2591" t="str">
            <v>TEAM ASSISTANTS-WORKERS COMP</v>
          </cell>
        </row>
        <row r="2592">
          <cell r="A2592" t="str">
            <v>603130</v>
          </cell>
          <cell r="B2592" t="str">
            <v>603130-*</v>
          </cell>
          <cell r="C2592">
            <v>9150</v>
          </cell>
          <cell r="D2592">
            <v>520032</v>
          </cell>
          <cell r="G2592" t="str">
            <v>TEAM ASSISTANTS-RETIREMENT</v>
          </cell>
        </row>
        <row r="2593">
          <cell r="A2593" t="str">
            <v>650000</v>
          </cell>
          <cell r="B2593" t="str">
            <v>650000-*</v>
          </cell>
          <cell r="C2593">
            <v>6105</v>
          </cell>
          <cell r="D2593">
            <v>500001</v>
          </cell>
          <cell r="G2593" t="str">
            <v>RN DUAL  SALARIES NON-CERT</v>
          </cell>
        </row>
        <row r="2594">
          <cell r="A2594" t="str">
            <v>650001</v>
          </cell>
          <cell r="B2594" t="str">
            <v>650001-*</v>
          </cell>
          <cell r="C2594">
            <v>6100</v>
          </cell>
          <cell r="D2594">
            <v>500002</v>
          </cell>
          <cell r="G2594" t="str">
            <v>RN OVERTIME</v>
          </cell>
        </row>
        <row r="2595">
          <cell r="A2595" t="str">
            <v>650002</v>
          </cell>
          <cell r="B2595" t="str">
            <v>650002-*</v>
          </cell>
          <cell r="C2595">
            <v>6100</v>
          </cell>
          <cell r="D2595">
            <v>500006</v>
          </cell>
          <cell r="G2595" t="str">
            <v>RN VACATION</v>
          </cell>
        </row>
        <row r="2596">
          <cell r="A2596" t="str">
            <v>650003</v>
          </cell>
          <cell r="B2596" t="str">
            <v>650003-*</v>
          </cell>
          <cell r="C2596">
            <v>6100</v>
          </cell>
          <cell r="D2596">
            <v>500007</v>
          </cell>
          <cell r="G2596" t="str">
            <v>RN HOLIDAY</v>
          </cell>
        </row>
        <row r="2597">
          <cell r="A2597" t="str">
            <v>650004</v>
          </cell>
          <cell r="B2597" t="str">
            <v>650004-*</v>
          </cell>
          <cell r="C2597">
            <v>6100</v>
          </cell>
          <cell r="D2597">
            <v>500008</v>
          </cell>
          <cell r="G2597" t="str">
            <v>RN SICK LEAVE</v>
          </cell>
        </row>
        <row r="2598">
          <cell r="A2598" t="str">
            <v>650005</v>
          </cell>
          <cell r="B2598" t="str">
            <v>650005-*</v>
          </cell>
          <cell r="C2598">
            <v>6100</v>
          </cell>
          <cell r="D2598">
            <v>500005</v>
          </cell>
          <cell r="G2598" t="str">
            <v>RN ON CALL BONUS PAY</v>
          </cell>
        </row>
        <row r="2599">
          <cell r="A2599" t="str">
            <v>650100</v>
          </cell>
          <cell r="B2599" t="str">
            <v>650100-*</v>
          </cell>
          <cell r="C2599">
            <v>6100</v>
          </cell>
          <cell r="D2599">
            <v>510020</v>
          </cell>
          <cell r="G2599" t="str">
            <v>RN PAYROLL TAX</v>
          </cell>
        </row>
        <row r="2600">
          <cell r="A2600" t="str">
            <v>650110</v>
          </cell>
          <cell r="B2600" t="str">
            <v>650110-*</v>
          </cell>
          <cell r="C2600">
            <v>6100</v>
          </cell>
          <cell r="D2600">
            <v>520030</v>
          </cell>
          <cell r="G2600" t="str">
            <v>RN HEALTH INSURANCE</v>
          </cell>
        </row>
        <row r="2601">
          <cell r="A2601" t="str">
            <v>650120</v>
          </cell>
          <cell r="B2601" t="str">
            <v>650120-*</v>
          </cell>
          <cell r="C2601">
            <v>6100</v>
          </cell>
          <cell r="D2601">
            <v>520031</v>
          </cell>
          <cell r="G2601" t="str">
            <v>RN WORKERS COMP</v>
          </cell>
        </row>
        <row r="2602">
          <cell r="A2602" t="str">
            <v>650130</v>
          </cell>
          <cell r="B2602" t="str">
            <v>650130-*</v>
          </cell>
          <cell r="C2602">
            <v>6100</v>
          </cell>
          <cell r="D2602">
            <v>520032</v>
          </cell>
          <cell r="G2602" t="str">
            <v>RN RETIREMENT</v>
          </cell>
        </row>
        <row r="2603">
          <cell r="A2603" t="str">
            <v>650140</v>
          </cell>
          <cell r="B2603" t="str">
            <v>650140-*</v>
          </cell>
          <cell r="C2603">
            <v>6100</v>
          </cell>
          <cell r="D2603">
            <v>520035</v>
          </cell>
          <cell r="G2603" t="str">
            <v>RN MISC BENEFITS</v>
          </cell>
        </row>
        <row r="2604">
          <cell r="A2604" t="str">
            <v>650790</v>
          </cell>
          <cell r="B2604" t="str">
            <v>650790-*</v>
          </cell>
          <cell r="C2604">
            <v>6100</v>
          </cell>
          <cell r="D2604">
            <v>915000</v>
          </cell>
          <cell r="G2604" t="str">
            <v>RN TRAVEL</v>
          </cell>
        </row>
        <row r="2605">
          <cell r="A2605" t="str">
            <v>650840</v>
          </cell>
          <cell r="B2605" t="str">
            <v>650840-*</v>
          </cell>
          <cell r="C2605">
            <v>6100</v>
          </cell>
          <cell r="D2605">
            <v>911000</v>
          </cell>
          <cell r="G2605" t="str">
            <v>RN COMMUNICATION</v>
          </cell>
        </row>
        <row r="2606">
          <cell r="A2606" t="str">
            <v>650960</v>
          </cell>
          <cell r="B2606" t="str">
            <v>650960-*</v>
          </cell>
          <cell r="C2606">
            <v>6100</v>
          </cell>
          <cell r="D2606">
            <v>720000</v>
          </cell>
          <cell r="G2606" t="str">
            <v>RN RELATED PARTY INCOME</v>
          </cell>
        </row>
        <row r="2607">
          <cell r="A2607" t="str">
            <v>650970</v>
          </cell>
          <cell r="B2607" t="str">
            <v>650970-*</v>
          </cell>
          <cell r="C2607">
            <v>6100</v>
          </cell>
          <cell r="D2607">
            <v>700000</v>
          </cell>
          <cell r="G2607" t="str">
            <v>RN RELATED PARTY EXPENSE</v>
          </cell>
        </row>
        <row r="2608">
          <cell r="A2608" t="str">
            <v>650990</v>
          </cell>
          <cell r="B2608" t="str">
            <v>650990-*</v>
          </cell>
          <cell r="C2608">
            <v>6100</v>
          </cell>
          <cell r="D2608">
            <v>710990</v>
          </cell>
          <cell r="G2608" t="str">
            <v>RN RELATED PARTY EXPENSE</v>
          </cell>
        </row>
        <row r="2609">
          <cell r="A2609" t="str">
            <v>651000</v>
          </cell>
          <cell r="B2609" t="str">
            <v>651000-*</v>
          </cell>
          <cell r="C2609">
            <v>6105</v>
          </cell>
          <cell r="D2609">
            <v>500001</v>
          </cell>
          <cell r="G2609" t="str">
            <v>RN REG SALARIES SNF NON CERT</v>
          </cell>
        </row>
        <row r="2610">
          <cell r="A2610" t="str">
            <v>651100</v>
          </cell>
          <cell r="B2610" t="str">
            <v>651100-*</v>
          </cell>
          <cell r="C2610">
            <v>6105</v>
          </cell>
          <cell r="D2610">
            <v>510020</v>
          </cell>
          <cell r="G2610" t="str">
            <v>RN SNF NON CERT-PAYROLL TAX</v>
          </cell>
        </row>
        <row r="2611">
          <cell r="A2611" t="str">
            <v>651120</v>
          </cell>
          <cell r="B2611" t="str">
            <v>651120-*</v>
          </cell>
          <cell r="C2611">
            <v>6105</v>
          </cell>
          <cell r="D2611">
            <v>520031</v>
          </cell>
          <cell r="G2611" t="str">
            <v>RN SNF NON CERT-WORKERS COMP</v>
          </cell>
        </row>
        <row r="2612">
          <cell r="A2612" t="str">
            <v>651130</v>
          </cell>
          <cell r="B2612" t="str">
            <v>651130-*</v>
          </cell>
          <cell r="C2612">
            <v>6105</v>
          </cell>
          <cell r="D2612">
            <v>520032</v>
          </cell>
          <cell r="G2612" t="str">
            <v>RN SNF NON CERT-RETIREMENT</v>
          </cell>
        </row>
        <row r="2613">
          <cell r="A2613" t="str">
            <v>652000</v>
          </cell>
          <cell r="B2613" t="str">
            <v>652000-*</v>
          </cell>
          <cell r="C2613">
            <v>6100</v>
          </cell>
          <cell r="D2613">
            <v>500014</v>
          </cell>
          <cell r="G2613" t="str">
            <v>RN REG SALARIES-PARTICIPATING</v>
          </cell>
        </row>
        <row r="2614">
          <cell r="A2614" t="str">
            <v>653000</v>
          </cell>
          <cell r="B2614" t="str">
            <v>653000-*</v>
          </cell>
          <cell r="C2614">
            <v>6100</v>
          </cell>
          <cell r="D2614">
            <v>500001</v>
          </cell>
          <cell r="G2614" t="str">
            <v>RN REG SALARIES SNF CERTIFIED</v>
          </cell>
        </row>
        <row r="2615">
          <cell r="A2615" t="str">
            <v>660000</v>
          </cell>
          <cell r="B2615" t="str">
            <v>660000-*</v>
          </cell>
          <cell r="C2615">
            <v>6205</v>
          </cell>
          <cell r="D2615">
            <v>500001</v>
          </cell>
          <cell r="G2615" t="str">
            <v>LPN DUAL SALARIES NON-CERT</v>
          </cell>
        </row>
        <row r="2616">
          <cell r="A2616" t="str">
            <v>660001</v>
          </cell>
          <cell r="B2616" t="str">
            <v>660001-*</v>
          </cell>
          <cell r="C2616">
            <v>6200</v>
          </cell>
          <cell r="D2616">
            <v>500002</v>
          </cell>
          <cell r="G2616" t="str">
            <v>LPN OVERTIME</v>
          </cell>
        </row>
        <row r="2617">
          <cell r="A2617" t="str">
            <v>660002</v>
          </cell>
          <cell r="B2617" t="str">
            <v>660002-*</v>
          </cell>
          <cell r="C2617">
            <v>6200</v>
          </cell>
          <cell r="D2617">
            <v>500006</v>
          </cell>
          <cell r="G2617" t="str">
            <v>LPN VACATION</v>
          </cell>
        </row>
        <row r="2618">
          <cell r="A2618" t="str">
            <v>660003</v>
          </cell>
          <cell r="B2618" t="str">
            <v>660003-*</v>
          </cell>
          <cell r="C2618">
            <v>6200</v>
          </cell>
          <cell r="D2618">
            <v>500007</v>
          </cell>
          <cell r="G2618" t="str">
            <v>LPN HOLIDAY</v>
          </cell>
        </row>
        <row r="2619">
          <cell r="A2619" t="str">
            <v>660004</v>
          </cell>
          <cell r="B2619" t="str">
            <v>660004-*</v>
          </cell>
          <cell r="C2619">
            <v>6200</v>
          </cell>
          <cell r="D2619">
            <v>500008</v>
          </cell>
          <cell r="G2619" t="str">
            <v>LPN SICK LEAVE</v>
          </cell>
        </row>
        <row r="2620">
          <cell r="A2620" t="str">
            <v>660100</v>
          </cell>
          <cell r="B2620" t="str">
            <v>660100-*</v>
          </cell>
          <cell r="C2620">
            <v>6200</v>
          </cell>
          <cell r="D2620">
            <v>510020</v>
          </cell>
          <cell r="G2620" t="str">
            <v>LPN PAYROLL TAX</v>
          </cell>
        </row>
        <row r="2621">
          <cell r="A2621" t="str">
            <v>660110</v>
          </cell>
          <cell r="B2621" t="str">
            <v>660110-*</v>
          </cell>
          <cell r="C2621">
            <v>6200</v>
          </cell>
          <cell r="D2621">
            <v>520030</v>
          </cell>
          <cell r="G2621" t="str">
            <v>LPN HEALTH INSURANCE</v>
          </cell>
        </row>
        <row r="2622">
          <cell r="A2622" t="str">
            <v>660120</v>
          </cell>
          <cell r="B2622" t="str">
            <v>660120-*</v>
          </cell>
          <cell r="C2622">
            <v>6200</v>
          </cell>
          <cell r="D2622">
            <v>520031</v>
          </cell>
          <cell r="G2622" t="str">
            <v>LPN WORKERS COMP</v>
          </cell>
        </row>
        <row r="2623">
          <cell r="A2623" t="str">
            <v>660130</v>
          </cell>
          <cell r="B2623" t="str">
            <v>660130-*</v>
          </cell>
          <cell r="C2623">
            <v>6200</v>
          </cell>
          <cell r="D2623">
            <v>520032</v>
          </cell>
          <cell r="G2623" t="str">
            <v>LPN RETIREMENT</v>
          </cell>
        </row>
        <row r="2624">
          <cell r="A2624" t="str">
            <v>660140</v>
          </cell>
          <cell r="B2624" t="str">
            <v>660140-*</v>
          </cell>
          <cell r="C2624">
            <v>6200</v>
          </cell>
          <cell r="D2624">
            <v>520035</v>
          </cell>
          <cell r="G2624" t="str">
            <v>LPN MISC BENEFITS</v>
          </cell>
        </row>
        <row r="2625">
          <cell r="A2625" t="str">
            <v>660790</v>
          </cell>
          <cell r="B2625" t="str">
            <v>660790-*</v>
          </cell>
          <cell r="C2625">
            <v>6200</v>
          </cell>
          <cell r="D2625">
            <v>915000</v>
          </cell>
          <cell r="G2625" t="str">
            <v>LPN TRAVEL</v>
          </cell>
        </row>
        <row r="2626">
          <cell r="A2626" t="str">
            <v>660840</v>
          </cell>
          <cell r="B2626" t="str">
            <v>660840-*</v>
          </cell>
          <cell r="C2626">
            <v>6200</v>
          </cell>
          <cell r="D2626">
            <v>911000</v>
          </cell>
          <cell r="G2626" t="str">
            <v>LPN COMMUNICATION</v>
          </cell>
        </row>
        <row r="2627">
          <cell r="A2627" t="str">
            <v>660960</v>
          </cell>
          <cell r="B2627" t="str">
            <v>660960-*</v>
          </cell>
          <cell r="C2627">
            <v>6200</v>
          </cell>
          <cell r="D2627">
            <v>720000</v>
          </cell>
          <cell r="G2627" t="str">
            <v>LPN RELATED PARTY INCOME</v>
          </cell>
        </row>
        <row r="2628">
          <cell r="A2628" t="str">
            <v>660970</v>
          </cell>
          <cell r="B2628" t="str">
            <v>660970-*</v>
          </cell>
          <cell r="C2628">
            <v>6200</v>
          </cell>
          <cell r="D2628">
            <v>720000</v>
          </cell>
          <cell r="G2628" t="str">
            <v>LPN RELATED PARTY EXPENSE</v>
          </cell>
        </row>
        <row r="2629">
          <cell r="A2629" t="str">
            <v>660990</v>
          </cell>
          <cell r="B2629" t="str">
            <v>660990-*</v>
          </cell>
          <cell r="C2629">
            <v>6200</v>
          </cell>
          <cell r="D2629">
            <v>710990</v>
          </cell>
          <cell r="G2629" t="str">
            <v>LPN RELATED PARTY EXPENSE</v>
          </cell>
        </row>
        <row r="2630">
          <cell r="A2630" t="str">
            <v>661000</v>
          </cell>
          <cell r="B2630" t="str">
            <v>661000-*</v>
          </cell>
          <cell r="C2630">
            <v>6205</v>
          </cell>
          <cell r="D2630">
            <v>500001</v>
          </cell>
          <cell r="G2630" t="str">
            <v>LPN REG SALARIES SNF NON CERT</v>
          </cell>
        </row>
        <row r="2631">
          <cell r="A2631" t="str">
            <v>661100</v>
          </cell>
          <cell r="B2631" t="str">
            <v>661100-*</v>
          </cell>
          <cell r="C2631">
            <v>6205</v>
          </cell>
          <cell r="D2631">
            <v>510020</v>
          </cell>
          <cell r="G2631" t="str">
            <v>LPN SNF NON CERT-PAYROLL TAX</v>
          </cell>
        </row>
        <row r="2632">
          <cell r="A2632" t="str">
            <v>661120</v>
          </cell>
          <cell r="B2632" t="str">
            <v>661120-*</v>
          </cell>
          <cell r="C2632">
            <v>6205</v>
          </cell>
          <cell r="D2632">
            <v>520031</v>
          </cell>
          <cell r="G2632" t="str">
            <v>LPN SNF NON CERT-WORKERS COMP</v>
          </cell>
        </row>
        <row r="2633">
          <cell r="A2633" t="str">
            <v>661130</v>
          </cell>
          <cell r="B2633" t="str">
            <v>661130-*</v>
          </cell>
          <cell r="C2633">
            <v>6205</v>
          </cell>
          <cell r="D2633">
            <v>520032</v>
          </cell>
          <cell r="G2633" t="str">
            <v>LPN SNF NON CERT-RETIREMENT</v>
          </cell>
        </row>
        <row r="2634">
          <cell r="A2634" t="str">
            <v>662000</v>
          </cell>
          <cell r="B2634" t="str">
            <v>662000-*</v>
          </cell>
          <cell r="C2634">
            <v>6200</v>
          </cell>
          <cell r="D2634">
            <v>500014</v>
          </cell>
          <cell r="G2634" t="str">
            <v>LPN REG SALARIES-PARTICIPATING</v>
          </cell>
        </row>
        <row r="2635">
          <cell r="A2635" t="str">
            <v>662001</v>
          </cell>
          <cell r="B2635" t="str">
            <v>662001-*</v>
          </cell>
          <cell r="C2635">
            <v>6200</v>
          </cell>
          <cell r="D2635">
            <v>500013</v>
          </cell>
          <cell r="G2635" t="str">
            <v>LPN OVERTIME-DOMICILLARY</v>
          </cell>
        </row>
        <row r="2636">
          <cell r="A2636" t="str">
            <v>663000</v>
          </cell>
          <cell r="B2636" t="str">
            <v>663000-*</v>
          </cell>
          <cell r="C2636">
            <v>6200</v>
          </cell>
          <cell r="D2636">
            <v>500001</v>
          </cell>
          <cell r="G2636" t="str">
            <v>LPN DUAL SALARIES CERT</v>
          </cell>
        </row>
        <row r="2637">
          <cell r="A2637" t="str">
            <v>670000</v>
          </cell>
          <cell r="B2637" t="str">
            <v>670000-*</v>
          </cell>
          <cell r="C2637">
            <v>6305</v>
          </cell>
          <cell r="D2637">
            <v>500001</v>
          </cell>
          <cell r="G2637" t="str">
            <v>AIDE DUAL SALARIES NON-CERT</v>
          </cell>
        </row>
        <row r="2638">
          <cell r="A2638" t="str">
            <v>670001</v>
          </cell>
          <cell r="B2638" t="str">
            <v>670001-*</v>
          </cell>
          <cell r="C2638">
            <v>6300</v>
          </cell>
          <cell r="D2638">
            <v>500002</v>
          </cell>
          <cell r="G2638" t="str">
            <v>AIDE OVERTIME</v>
          </cell>
        </row>
        <row r="2639">
          <cell r="A2639" t="str">
            <v>670002</v>
          </cell>
          <cell r="B2639" t="str">
            <v>670002-*</v>
          </cell>
          <cell r="C2639">
            <v>6300</v>
          </cell>
          <cell r="D2639">
            <v>500006</v>
          </cell>
          <cell r="G2639" t="str">
            <v>AIDE VACATION</v>
          </cell>
        </row>
        <row r="2640">
          <cell r="A2640" t="str">
            <v>670003</v>
          </cell>
          <cell r="B2640" t="str">
            <v>670003-*</v>
          </cell>
          <cell r="C2640">
            <v>6300</v>
          </cell>
          <cell r="D2640">
            <v>500007</v>
          </cell>
          <cell r="G2640" t="str">
            <v>AIDE HOLIDAY</v>
          </cell>
        </row>
        <row r="2641">
          <cell r="A2641" t="str">
            <v>670004</v>
          </cell>
          <cell r="B2641" t="str">
            <v>670004-*</v>
          </cell>
          <cell r="C2641">
            <v>6300</v>
          </cell>
          <cell r="D2641">
            <v>500008</v>
          </cell>
          <cell r="G2641" t="str">
            <v>AIDE SICK LEAVE</v>
          </cell>
        </row>
        <row r="2642">
          <cell r="A2642" t="str">
            <v>670006</v>
          </cell>
          <cell r="B2642" t="str">
            <v>670006-*</v>
          </cell>
          <cell r="C2642">
            <v>6300</v>
          </cell>
          <cell r="D2642">
            <v>500003</v>
          </cell>
          <cell r="G2642" t="str">
            <v>AIDE-IN-TRAINING WAGES</v>
          </cell>
        </row>
        <row r="2643">
          <cell r="A2643" t="str">
            <v>670007</v>
          </cell>
          <cell r="B2643" t="str">
            <v>670007-*</v>
          </cell>
          <cell r="C2643">
            <v>6301</v>
          </cell>
          <cell r="D2643">
            <v>500001</v>
          </cell>
          <cell r="G2643" t="str">
            <v>AIDE RESTORATIVE WAGES</v>
          </cell>
        </row>
        <row r="2644">
          <cell r="A2644" t="str">
            <v>670100</v>
          </cell>
          <cell r="B2644" t="str">
            <v>670100-*</v>
          </cell>
          <cell r="C2644">
            <v>6300</v>
          </cell>
          <cell r="D2644">
            <v>510020</v>
          </cell>
          <cell r="G2644" t="str">
            <v>AIDE PAYROLL TAX</v>
          </cell>
        </row>
        <row r="2645">
          <cell r="A2645" t="str">
            <v>670110</v>
          </cell>
          <cell r="B2645" t="str">
            <v>670110-*</v>
          </cell>
          <cell r="C2645">
            <v>6300</v>
          </cell>
          <cell r="D2645">
            <v>520030</v>
          </cell>
          <cell r="G2645" t="str">
            <v>AIDE HEALTH INSURANCE</v>
          </cell>
        </row>
        <row r="2646">
          <cell r="A2646" t="str">
            <v>670120</v>
          </cell>
          <cell r="B2646" t="str">
            <v>670120-*</v>
          </cell>
          <cell r="C2646">
            <v>6300</v>
          </cell>
          <cell r="D2646">
            <v>520031</v>
          </cell>
          <cell r="G2646" t="str">
            <v>AIDE WORKERS COMP</v>
          </cell>
        </row>
        <row r="2647">
          <cell r="A2647" t="str">
            <v>670130</v>
          </cell>
          <cell r="B2647" t="str">
            <v>670130-*</v>
          </cell>
          <cell r="C2647">
            <v>6300</v>
          </cell>
          <cell r="D2647">
            <v>520032</v>
          </cell>
          <cell r="G2647" t="str">
            <v>AIDE RETIREMENT</v>
          </cell>
        </row>
        <row r="2648">
          <cell r="A2648" t="str">
            <v>670140</v>
          </cell>
          <cell r="B2648" t="str">
            <v>670140-*</v>
          </cell>
          <cell r="C2648">
            <v>6300</v>
          </cell>
          <cell r="D2648">
            <v>520035</v>
          </cell>
          <cell r="G2648" t="str">
            <v>AIDE MISC BENEFITS</v>
          </cell>
        </row>
        <row r="2649">
          <cell r="A2649" t="str">
            <v>670790</v>
          </cell>
          <cell r="B2649" t="str">
            <v>670790-*</v>
          </cell>
          <cell r="C2649">
            <v>6300</v>
          </cell>
          <cell r="D2649">
            <v>915000</v>
          </cell>
          <cell r="G2649" t="str">
            <v>AIDE TRAVEL</v>
          </cell>
        </row>
        <row r="2650">
          <cell r="A2650" t="str">
            <v>670960</v>
          </cell>
          <cell r="B2650" t="str">
            <v>670960-*</v>
          </cell>
          <cell r="C2650">
            <v>6300</v>
          </cell>
          <cell r="D2650">
            <v>720000</v>
          </cell>
          <cell r="G2650" t="str">
            <v>AIDE RELATED PARTY INCOME</v>
          </cell>
        </row>
        <row r="2651">
          <cell r="A2651" t="str">
            <v>670970</v>
          </cell>
          <cell r="B2651" t="str">
            <v>670970-*</v>
          </cell>
          <cell r="C2651">
            <v>6300</v>
          </cell>
          <cell r="D2651">
            <v>720000</v>
          </cell>
          <cell r="G2651" t="str">
            <v>AIDE RELATED PARTY EXPENSE</v>
          </cell>
        </row>
        <row r="2652">
          <cell r="A2652" t="str">
            <v>670990</v>
          </cell>
          <cell r="B2652" t="str">
            <v>670990-*</v>
          </cell>
          <cell r="C2652">
            <v>6300</v>
          </cell>
          <cell r="D2652">
            <v>710990</v>
          </cell>
          <cell r="G2652" t="str">
            <v>AIDE RELATED PARTY EXPENSE</v>
          </cell>
        </row>
        <row r="2653">
          <cell r="A2653" t="str">
            <v>672000</v>
          </cell>
          <cell r="B2653" t="str">
            <v>672000-*</v>
          </cell>
          <cell r="C2653">
            <v>6300</v>
          </cell>
          <cell r="D2653">
            <v>500014</v>
          </cell>
          <cell r="G2653" t="str">
            <v>AIDE REG SALARY-PARTICIPATING</v>
          </cell>
        </row>
        <row r="2654">
          <cell r="A2654" t="str">
            <v>673000</v>
          </cell>
          <cell r="B2654" t="str">
            <v>673000-*</v>
          </cell>
          <cell r="C2654">
            <v>6300</v>
          </cell>
          <cell r="D2654">
            <v>500001</v>
          </cell>
          <cell r="G2654" t="str">
            <v>AIDE DUAL SALARIES CERT</v>
          </cell>
        </row>
        <row r="2655">
          <cell r="A2655" t="str">
            <v>675000</v>
          </cell>
          <cell r="B2655" t="str">
            <v>675000-*</v>
          </cell>
          <cell r="C2655">
            <v>7560</v>
          </cell>
          <cell r="D2655">
            <v>500001</v>
          </cell>
          <cell r="G2655" t="str">
            <v>DPH REGULAR SALARIES</v>
          </cell>
        </row>
        <row r="2656">
          <cell r="A2656" t="str">
            <v>675001</v>
          </cell>
          <cell r="B2656" t="str">
            <v>675001-*</v>
          </cell>
          <cell r="C2656">
            <v>7560</v>
          </cell>
          <cell r="D2656">
            <v>500002</v>
          </cell>
          <cell r="G2656" t="str">
            <v>DPH OVERTIME</v>
          </cell>
        </row>
        <row r="2657">
          <cell r="A2657" t="str">
            <v>675002</v>
          </cell>
          <cell r="B2657" t="str">
            <v>675002-*</v>
          </cell>
          <cell r="C2657">
            <v>7560</v>
          </cell>
          <cell r="D2657">
            <v>500006</v>
          </cell>
          <cell r="G2657" t="str">
            <v>DPH VACATION</v>
          </cell>
        </row>
        <row r="2658">
          <cell r="A2658" t="str">
            <v>675100</v>
          </cell>
          <cell r="B2658" t="str">
            <v>675100-*</v>
          </cell>
          <cell r="C2658">
            <v>7560</v>
          </cell>
          <cell r="D2658">
            <v>510020</v>
          </cell>
          <cell r="G2658" t="str">
            <v>DPH PAYROLL TAX</v>
          </cell>
        </row>
        <row r="2659">
          <cell r="A2659" t="str">
            <v>675110</v>
          </cell>
          <cell r="B2659" t="str">
            <v>675110-*</v>
          </cell>
          <cell r="C2659">
            <v>7560</v>
          </cell>
          <cell r="D2659">
            <v>520030</v>
          </cell>
          <cell r="G2659" t="str">
            <v>DPH HEALTH INSURANCE</v>
          </cell>
        </row>
        <row r="2660">
          <cell r="A2660" t="str">
            <v>675120</v>
          </cell>
          <cell r="B2660" t="str">
            <v>675120-*</v>
          </cell>
          <cell r="C2660">
            <v>6300</v>
          </cell>
          <cell r="D2660">
            <v>520031</v>
          </cell>
          <cell r="G2660" t="str">
            <v>DPH WORKERS COMP</v>
          </cell>
        </row>
        <row r="2661">
          <cell r="A2661" t="str">
            <v>675130</v>
          </cell>
          <cell r="B2661" t="str">
            <v>675130-*</v>
          </cell>
          <cell r="C2661">
            <v>7560</v>
          </cell>
          <cell r="D2661">
            <v>520032</v>
          </cell>
          <cell r="G2661" t="str">
            <v>DPH RETIREMENT</v>
          </cell>
        </row>
        <row r="2662">
          <cell r="A2662" t="str">
            <v>680000</v>
          </cell>
          <cell r="B2662" t="str">
            <v>680000-*</v>
          </cell>
          <cell r="C2662">
            <v>6400</v>
          </cell>
          <cell r="D2662">
            <v>500001</v>
          </cell>
          <cell r="G2662" t="str">
            <v>WARD CLERK REGULAR SALARIES</v>
          </cell>
        </row>
        <row r="2663">
          <cell r="A2663" t="str">
            <v>680001</v>
          </cell>
          <cell r="B2663" t="str">
            <v>680001-*</v>
          </cell>
          <cell r="C2663">
            <v>6400</v>
          </cell>
          <cell r="D2663">
            <v>500002</v>
          </cell>
          <cell r="G2663" t="str">
            <v>WARD CLERK OVERTIME</v>
          </cell>
        </row>
        <row r="2664">
          <cell r="A2664" t="str">
            <v>680002</v>
          </cell>
          <cell r="B2664" t="str">
            <v>680002-*</v>
          </cell>
          <cell r="C2664">
            <v>6400</v>
          </cell>
          <cell r="D2664">
            <v>500006</v>
          </cell>
          <cell r="G2664" t="str">
            <v>WARD CLERK VACATION</v>
          </cell>
        </row>
        <row r="2665">
          <cell r="A2665" t="str">
            <v>680003</v>
          </cell>
          <cell r="B2665" t="str">
            <v>680003-*</v>
          </cell>
          <cell r="C2665">
            <v>6400</v>
          </cell>
          <cell r="D2665">
            <v>500007</v>
          </cell>
          <cell r="G2665" t="str">
            <v>WARD CLERK HOLIDAY</v>
          </cell>
        </row>
        <row r="2666">
          <cell r="A2666" t="str">
            <v>680100</v>
          </cell>
          <cell r="B2666" t="str">
            <v>680100-*</v>
          </cell>
          <cell r="C2666">
            <v>6400</v>
          </cell>
          <cell r="D2666">
            <v>510020</v>
          </cell>
          <cell r="G2666" t="str">
            <v>WARD CLERK PAYROLL TAX</v>
          </cell>
        </row>
        <row r="2667">
          <cell r="A2667" t="str">
            <v>680110</v>
          </cell>
          <cell r="B2667" t="str">
            <v>680110-*</v>
          </cell>
          <cell r="C2667">
            <v>6400</v>
          </cell>
          <cell r="D2667">
            <v>520030</v>
          </cell>
          <cell r="G2667" t="str">
            <v>WARD CLERK HEALTH INSURANCE</v>
          </cell>
        </row>
        <row r="2668">
          <cell r="A2668" t="str">
            <v>680120</v>
          </cell>
          <cell r="B2668" t="str">
            <v>680120-*</v>
          </cell>
          <cell r="C2668">
            <v>6400</v>
          </cell>
          <cell r="D2668">
            <v>520031</v>
          </cell>
          <cell r="G2668" t="str">
            <v>WARD CLERK WORKERS COMP</v>
          </cell>
        </row>
        <row r="2669">
          <cell r="A2669" t="str">
            <v>680130</v>
          </cell>
          <cell r="B2669" t="str">
            <v>680130-*</v>
          </cell>
          <cell r="C2669">
            <v>6400</v>
          </cell>
          <cell r="D2669">
            <v>520032</v>
          </cell>
          <cell r="G2669" t="str">
            <v>WARD CLERK RETIREMENT</v>
          </cell>
        </row>
        <row r="2670">
          <cell r="A2670" t="str">
            <v>680140</v>
          </cell>
          <cell r="B2670" t="str">
            <v>680140-*</v>
          </cell>
          <cell r="C2670">
            <v>6400</v>
          </cell>
          <cell r="D2670">
            <v>520035</v>
          </cell>
          <cell r="G2670" t="str">
            <v>WARD CLERK MISC BENEFITS</v>
          </cell>
        </row>
        <row r="2671">
          <cell r="A2671" t="str">
            <v>687000</v>
          </cell>
          <cell r="B2671" t="str">
            <v>687000-*</v>
          </cell>
          <cell r="C2671">
            <v>6500</v>
          </cell>
          <cell r="D2671">
            <v>500001</v>
          </cell>
          <cell r="G2671" t="str">
            <v>AIDE TRAINING REGULAR SALARIES</v>
          </cell>
        </row>
        <row r="2672">
          <cell r="A2672" t="str">
            <v>687001</v>
          </cell>
          <cell r="B2672" t="str">
            <v>687001-*</v>
          </cell>
          <cell r="C2672">
            <v>6500</v>
          </cell>
          <cell r="D2672">
            <v>500002</v>
          </cell>
          <cell r="G2672" t="str">
            <v>AIDE TRAINING OVERTIME</v>
          </cell>
        </row>
        <row r="2673">
          <cell r="A2673" t="str">
            <v>687002</v>
          </cell>
          <cell r="B2673" t="str">
            <v>687002-*</v>
          </cell>
          <cell r="C2673">
            <v>6500</v>
          </cell>
          <cell r="D2673">
            <v>500006</v>
          </cell>
          <cell r="G2673" t="str">
            <v>AIDE TRAINING VACATION</v>
          </cell>
        </row>
        <row r="2674">
          <cell r="A2674" t="str">
            <v>687003</v>
          </cell>
          <cell r="B2674" t="str">
            <v>687003-*</v>
          </cell>
          <cell r="C2674">
            <v>6500</v>
          </cell>
          <cell r="D2674">
            <v>500007</v>
          </cell>
          <cell r="G2674" t="str">
            <v>AIDE TRAINING HOLIDAY</v>
          </cell>
        </row>
        <row r="2675">
          <cell r="A2675" t="str">
            <v>687100</v>
          </cell>
          <cell r="B2675" t="str">
            <v>687100-*</v>
          </cell>
          <cell r="C2675">
            <v>6500</v>
          </cell>
          <cell r="D2675">
            <v>510020</v>
          </cell>
          <cell r="G2675" t="str">
            <v>AIDE TRAINING PAYROLL TAX</v>
          </cell>
        </row>
        <row r="2676">
          <cell r="A2676" t="str">
            <v>687110</v>
          </cell>
          <cell r="B2676" t="str">
            <v>687110-*</v>
          </cell>
          <cell r="C2676">
            <v>6500</v>
          </cell>
          <cell r="D2676">
            <v>520030</v>
          </cell>
          <cell r="G2676" t="str">
            <v>AIDE TRAINING HEALTH INSURANCE</v>
          </cell>
        </row>
        <row r="2677">
          <cell r="A2677" t="str">
            <v>687120</v>
          </cell>
          <cell r="B2677" t="str">
            <v>687120-*</v>
          </cell>
          <cell r="C2677">
            <v>6500</v>
          </cell>
          <cell r="D2677">
            <v>520031</v>
          </cell>
          <cell r="G2677" t="str">
            <v>AIDE TRAINING WORKERS COMP</v>
          </cell>
        </row>
        <row r="2678">
          <cell r="A2678" t="str">
            <v>687130</v>
          </cell>
          <cell r="B2678" t="str">
            <v>687130-*</v>
          </cell>
          <cell r="C2678">
            <v>6500</v>
          </cell>
          <cell r="D2678">
            <v>520032</v>
          </cell>
          <cell r="G2678" t="str">
            <v>AIDE TRAINING RETIREMENT</v>
          </cell>
        </row>
        <row r="2679">
          <cell r="A2679" t="str">
            <v>687200</v>
          </cell>
          <cell r="B2679" t="str">
            <v>687200-*</v>
          </cell>
          <cell r="C2679">
            <v>6500</v>
          </cell>
          <cell r="D2679">
            <v>710000</v>
          </cell>
          <cell r="G2679" t="str">
            <v>AIDE TRAINING SUPPLIES</v>
          </cell>
        </row>
        <row r="2680">
          <cell r="A2680" t="str">
            <v>687210</v>
          </cell>
          <cell r="B2680" t="str">
            <v>687210-*</v>
          </cell>
          <cell r="C2680">
            <v>6500</v>
          </cell>
          <cell r="D2680">
            <v>854000</v>
          </cell>
          <cell r="G2680" t="str">
            <v>AIDE TRAINING EQUIPMENT</v>
          </cell>
        </row>
        <row r="2681">
          <cell r="A2681" t="str">
            <v>687400</v>
          </cell>
          <cell r="B2681" t="str">
            <v>687400-*</v>
          </cell>
          <cell r="C2681">
            <v>6500</v>
          </cell>
          <cell r="D2681">
            <v>601060</v>
          </cell>
          <cell r="G2681" t="str">
            <v>AIDE TRAINING CONTRACTED SVC</v>
          </cell>
        </row>
        <row r="2682">
          <cell r="A2682" t="str">
            <v>687900</v>
          </cell>
          <cell r="B2682" t="str">
            <v>687900-*</v>
          </cell>
          <cell r="C2682">
            <v>6500</v>
          </cell>
          <cell r="D2682">
            <v>700000</v>
          </cell>
          <cell r="G2682" t="str">
            <v>AIDE TRAINING OTHER</v>
          </cell>
        </row>
        <row r="2683">
          <cell r="A2683" t="str">
            <v>687990</v>
          </cell>
          <cell r="B2683" t="str">
            <v>687990-*</v>
          </cell>
          <cell r="C2683">
            <v>6500</v>
          </cell>
          <cell r="D2683">
            <v>710990</v>
          </cell>
          <cell r="G2683" t="str">
            <v>AIDE TRAINING REL PTY EXPENSE</v>
          </cell>
        </row>
        <row r="2684">
          <cell r="A2684" t="str">
            <v>690110</v>
          </cell>
          <cell r="B2684" t="str">
            <v>690110-*</v>
          </cell>
          <cell r="C2684">
            <v>6500</v>
          </cell>
          <cell r="D2684">
            <v>520030</v>
          </cell>
          <cell r="G2684" t="str">
            <v>NURSE AIDE TRAINING INSURANCE</v>
          </cell>
        </row>
        <row r="2685">
          <cell r="A2685" t="str">
            <v>690140</v>
          </cell>
          <cell r="B2685" t="str">
            <v>690140-*</v>
          </cell>
          <cell r="C2685">
            <v>6600</v>
          </cell>
          <cell r="D2685">
            <v>520035</v>
          </cell>
          <cell r="G2685" t="str">
            <v>NURSING MISC BENEFITS</v>
          </cell>
        </row>
        <row r="2686">
          <cell r="A2686" t="str">
            <v>690150</v>
          </cell>
          <cell r="B2686" t="str">
            <v>690150-*</v>
          </cell>
          <cell r="C2686">
            <v>6600</v>
          </cell>
          <cell r="D2686">
            <v>920000</v>
          </cell>
          <cell r="G2686" t="str">
            <v>NURSING DEVELOPMENT TRAINING</v>
          </cell>
        </row>
        <row r="2687">
          <cell r="A2687" t="str">
            <v>690190</v>
          </cell>
          <cell r="B2687" t="str">
            <v>690190-*</v>
          </cell>
          <cell r="C2687">
            <v>6600</v>
          </cell>
          <cell r="D2687">
            <v>710990</v>
          </cell>
          <cell r="G2687" t="str">
            <v>NURSING SUPPLIES-RELATED PARTY</v>
          </cell>
        </row>
        <row r="2688">
          <cell r="A2688" t="str">
            <v>690200</v>
          </cell>
          <cell r="B2688" t="str">
            <v>690200-*</v>
          </cell>
          <cell r="C2688">
            <v>6600</v>
          </cell>
          <cell r="D2688">
            <v>710000</v>
          </cell>
          <cell r="G2688" t="str">
            <v>NURSING SUPPLIES</v>
          </cell>
        </row>
        <row r="2689">
          <cell r="A2689" t="str">
            <v>690210</v>
          </cell>
          <cell r="B2689" t="str">
            <v>690210-*</v>
          </cell>
          <cell r="C2689">
            <v>5043</v>
          </cell>
          <cell r="D2689">
            <v>710000</v>
          </cell>
          <cell r="G2689" t="str">
            <v>NURSING DISPOSABLE DIAPERS</v>
          </cell>
        </row>
        <row r="2690">
          <cell r="A2690" t="str">
            <v>690220</v>
          </cell>
          <cell r="B2690" t="str">
            <v>690220-*</v>
          </cell>
          <cell r="C2690">
            <v>5043</v>
          </cell>
          <cell r="D2690">
            <v>710990</v>
          </cell>
          <cell r="G2690" t="str">
            <v>NURSING DISPOSABLE DIAPERS - REL PARTY</v>
          </cell>
        </row>
        <row r="2691">
          <cell r="A2691" t="str">
            <v>690250</v>
          </cell>
          <cell r="B2691" t="str">
            <v>690250-*</v>
          </cell>
          <cell r="C2691">
            <v>6600</v>
          </cell>
          <cell r="D2691">
            <v>520035</v>
          </cell>
          <cell r="G2691" t="str">
            <v>NURSING-EMPLOYEE SAFETY EQUIPT</v>
          </cell>
        </row>
        <row r="2692">
          <cell r="A2692" t="str">
            <v>690400</v>
          </cell>
          <cell r="B2692" t="str">
            <v>690400-*</v>
          </cell>
          <cell r="C2692">
            <v>6600</v>
          </cell>
          <cell r="D2692">
            <v>601060</v>
          </cell>
          <cell r="G2692" t="str">
            <v>NURSING CONTRACTED SERVICE</v>
          </cell>
        </row>
        <row r="2693">
          <cell r="A2693" t="str">
            <v>690410</v>
          </cell>
          <cell r="B2693" t="str">
            <v>690410-*</v>
          </cell>
          <cell r="C2693">
            <v>6600</v>
          </cell>
          <cell r="D2693">
            <v>600052</v>
          </cell>
          <cell r="G2693" t="str">
            <v>NURSING AGENCY ICF NON CERT</v>
          </cell>
        </row>
        <row r="2694">
          <cell r="A2694" t="str">
            <v>690500</v>
          </cell>
          <cell r="B2694" t="str">
            <v>690500-*</v>
          </cell>
          <cell r="C2694">
            <v>6600</v>
          </cell>
          <cell r="D2694">
            <v>600051</v>
          </cell>
          <cell r="G2694" t="str">
            <v>NURSING AGENCY-CERT UNIT</v>
          </cell>
        </row>
        <row r="2695">
          <cell r="A2695" t="str">
            <v>690600</v>
          </cell>
          <cell r="B2695" t="str">
            <v>690600-*</v>
          </cell>
          <cell r="C2695">
            <v>6600</v>
          </cell>
          <cell r="D2695">
            <v>600052</v>
          </cell>
          <cell r="G2695" t="str">
            <v>NURSING AGENCY-NON-CERT UNIT</v>
          </cell>
        </row>
        <row r="2696">
          <cell r="A2696" t="str">
            <v>690700</v>
          </cell>
          <cell r="B2696" t="str">
            <v>690700-*</v>
          </cell>
          <cell r="C2696">
            <v>6600</v>
          </cell>
          <cell r="D2696">
            <v>927000</v>
          </cell>
          <cell r="G2696" t="str">
            <v>DIRECT COST OF LIABILITY INSURANCE</v>
          </cell>
        </row>
        <row r="2697">
          <cell r="A2697" t="str">
            <v>690790</v>
          </cell>
          <cell r="B2697" t="str">
            <v>690790-*</v>
          </cell>
          <cell r="C2697">
            <v>6600</v>
          </cell>
          <cell r="D2697">
            <v>915000</v>
          </cell>
          <cell r="G2697" t="str">
            <v>NURSING SEMINAR/TRAVEL</v>
          </cell>
        </row>
        <row r="2698">
          <cell r="A2698" t="str">
            <v>690900</v>
          </cell>
          <cell r="B2698" t="str">
            <v>690900-*</v>
          </cell>
          <cell r="C2698">
            <v>6600</v>
          </cell>
          <cell r="D2698">
            <v>700000</v>
          </cell>
          <cell r="G2698" t="str">
            <v>NURSING OTHER</v>
          </cell>
        </row>
        <row r="2699">
          <cell r="A2699" t="str">
            <v>690910</v>
          </cell>
          <cell r="B2699" t="str">
            <v>690910-*</v>
          </cell>
          <cell r="C2699">
            <v>6600</v>
          </cell>
          <cell r="D2699">
            <v>601990</v>
          </cell>
          <cell r="G2699" t="str">
            <v>NURSING CONSULTING REL PARTY</v>
          </cell>
        </row>
        <row r="2700">
          <cell r="A2700" t="str">
            <v>690960</v>
          </cell>
          <cell r="B2700" t="str">
            <v>690960-*</v>
          </cell>
          <cell r="C2700">
            <v>6600</v>
          </cell>
          <cell r="D2700">
            <v>720000</v>
          </cell>
          <cell r="G2700" t="str">
            <v>NURSING-RELATED PARTY INCOME</v>
          </cell>
        </row>
        <row r="2701">
          <cell r="A2701" t="str">
            <v>690990</v>
          </cell>
          <cell r="B2701" t="str">
            <v>690990-*</v>
          </cell>
          <cell r="C2701">
            <v>6600</v>
          </cell>
          <cell r="D2701">
            <v>710990</v>
          </cell>
          <cell r="G2701" t="str">
            <v>NURSING-RELATED PARTY EXPENSE</v>
          </cell>
        </row>
        <row r="2702">
          <cell r="A2702" t="str">
            <v>700400</v>
          </cell>
          <cell r="B2702" t="str">
            <v>700400-*</v>
          </cell>
          <cell r="C2702">
            <v>9185</v>
          </cell>
          <cell r="D2702">
            <v>601060</v>
          </cell>
          <cell r="G2702" t="str">
            <v>UTILIZATION REVIEW CONTR SVC</v>
          </cell>
        </row>
        <row r="2703">
          <cell r="A2703" t="str">
            <v>701400</v>
          </cell>
          <cell r="B2703" t="str">
            <v>701400-*</v>
          </cell>
          <cell r="C2703">
            <v>5200</v>
          </cell>
          <cell r="D2703">
            <v>601060</v>
          </cell>
          <cell r="G2703" t="str">
            <v>PHYSICIAN CARE CONTRACTED SVC</v>
          </cell>
        </row>
        <row r="2704">
          <cell r="A2704" t="str">
            <v>701401</v>
          </cell>
          <cell r="B2704" t="str">
            <v>701401-*</v>
          </cell>
          <cell r="C2704">
            <v>7150</v>
          </cell>
          <cell r="D2704">
            <v>601060</v>
          </cell>
          <cell r="G2704" t="str">
            <v>DENTAL CARE CONTRACTED SVC</v>
          </cell>
        </row>
        <row r="2705">
          <cell r="A2705" t="str">
            <v>702000</v>
          </cell>
          <cell r="B2705" t="str">
            <v>702000-*</v>
          </cell>
          <cell r="C2705">
            <v>5010</v>
          </cell>
          <cell r="D2705">
            <v>500001</v>
          </cell>
          <cell r="G2705" t="str">
            <v>PHYSICAL THERAPY REG SALARIES</v>
          </cell>
        </row>
        <row r="2706">
          <cell r="A2706" t="str">
            <v>702001</v>
          </cell>
          <cell r="B2706" t="str">
            <v>702001-*</v>
          </cell>
          <cell r="C2706">
            <v>5010</v>
          </cell>
          <cell r="D2706">
            <v>500002</v>
          </cell>
          <cell r="G2706" t="str">
            <v>PHYSICAL THERAPY OVERTIME</v>
          </cell>
        </row>
        <row r="2707">
          <cell r="A2707" t="str">
            <v>702002</v>
          </cell>
          <cell r="B2707" t="str">
            <v>702002-*</v>
          </cell>
          <cell r="C2707">
            <v>5010</v>
          </cell>
          <cell r="D2707">
            <v>500006</v>
          </cell>
          <cell r="G2707" t="str">
            <v>PHYSICAL THERAPY VACATION</v>
          </cell>
        </row>
        <row r="2708">
          <cell r="A2708" t="str">
            <v>702003</v>
          </cell>
          <cell r="B2708" t="str">
            <v>702003-*</v>
          </cell>
          <cell r="C2708">
            <v>5010</v>
          </cell>
          <cell r="D2708">
            <v>500007</v>
          </cell>
          <cell r="G2708" t="str">
            <v>PHYSICAL THERAPY HOLIDAY</v>
          </cell>
        </row>
        <row r="2709">
          <cell r="A2709" t="str">
            <v>702100</v>
          </cell>
          <cell r="B2709" t="str">
            <v>702100-*</v>
          </cell>
          <cell r="C2709">
            <v>5010</v>
          </cell>
          <cell r="D2709">
            <v>510020</v>
          </cell>
          <cell r="G2709" t="str">
            <v>PHYSICAL THERAPY PAYROLL TAX</v>
          </cell>
        </row>
        <row r="2710">
          <cell r="A2710" t="str">
            <v>702110</v>
          </cell>
          <cell r="B2710" t="str">
            <v>702110-*</v>
          </cell>
          <cell r="C2710">
            <v>5010</v>
          </cell>
          <cell r="D2710">
            <v>520030</v>
          </cell>
          <cell r="G2710" t="str">
            <v>PHYSICAL THERAPY HEALTH INS</v>
          </cell>
        </row>
        <row r="2711">
          <cell r="A2711" t="str">
            <v>702120</v>
          </cell>
          <cell r="B2711" t="str">
            <v>702120-*</v>
          </cell>
          <cell r="C2711">
            <v>5010</v>
          </cell>
          <cell r="D2711">
            <v>520031</v>
          </cell>
          <cell r="G2711" t="str">
            <v>PHYSICAL THERAPY WORKERS COMP</v>
          </cell>
        </row>
        <row r="2712">
          <cell r="A2712" t="str">
            <v>702130</v>
          </cell>
          <cell r="B2712" t="str">
            <v>702130-*</v>
          </cell>
          <cell r="C2712">
            <v>5010</v>
          </cell>
          <cell r="D2712">
            <v>520032</v>
          </cell>
          <cell r="G2712" t="str">
            <v>PHYSICAL THERAPY RETIREMENT</v>
          </cell>
        </row>
        <row r="2713">
          <cell r="A2713" t="str">
            <v>702140</v>
          </cell>
          <cell r="B2713" t="str">
            <v>702140-*</v>
          </cell>
          <cell r="C2713">
            <v>5010</v>
          </cell>
          <cell r="D2713">
            <v>520035</v>
          </cell>
          <cell r="G2713" t="str">
            <v>PHYS THER MISC BENEFIT</v>
          </cell>
        </row>
        <row r="2714">
          <cell r="A2714" t="str">
            <v>702200</v>
          </cell>
          <cell r="B2714" t="str">
            <v>702200-*</v>
          </cell>
          <cell r="C2714">
            <v>5010</v>
          </cell>
          <cell r="D2714">
            <v>710000</v>
          </cell>
          <cell r="G2714" t="str">
            <v>PHYSICAL THERAPY SUPPLIES</v>
          </cell>
        </row>
        <row r="2715">
          <cell r="A2715" t="str">
            <v>702230</v>
          </cell>
          <cell r="B2715" t="str">
            <v>702230-*</v>
          </cell>
          <cell r="C2715">
            <v>5010</v>
          </cell>
          <cell r="D2715">
            <v>853000</v>
          </cell>
          <cell r="G2715" t="str">
            <v>PH THR-F&amp;EQP $500-4999</v>
          </cell>
        </row>
        <row r="2716">
          <cell r="A2716" t="str">
            <v>702400</v>
          </cell>
          <cell r="B2716" t="str">
            <v>702400-*</v>
          </cell>
          <cell r="C2716">
            <v>5010</v>
          </cell>
          <cell r="D2716">
            <v>601060</v>
          </cell>
          <cell r="G2716" t="str">
            <v>PHYSICAL THERAPY CONTR SVC</v>
          </cell>
        </row>
        <row r="2717">
          <cell r="A2717" t="str">
            <v>702450</v>
          </cell>
          <cell r="B2717" t="str">
            <v>702450-*</v>
          </cell>
          <cell r="C2717">
            <v>5010</v>
          </cell>
          <cell r="D2717">
            <v>602000</v>
          </cell>
          <cell r="G2717" t="str">
            <v>PHYSICAL THER- CONT SVC PART A</v>
          </cell>
        </row>
        <row r="2718">
          <cell r="A2718" t="str">
            <v>702460</v>
          </cell>
          <cell r="B2718" t="str">
            <v>702460-*</v>
          </cell>
          <cell r="C2718">
            <v>5010</v>
          </cell>
          <cell r="D2718">
            <v>603000</v>
          </cell>
          <cell r="G2718" t="str">
            <v>PHYSICAL THER- CONT SVC PART B</v>
          </cell>
        </row>
        <row r="2719">
          <cell r="A2719" t="str">
            <v>702790</v>
          </cell>
          <cell r="B2719" t="str">
            <v>702790-*</v>
          </cell>
          <cell r="C2719">
            <v>5010</v>
          </cell>
          <cell r="D2719">
            <v>915000</v>
          </cell>
          <cell r="G2719" t="str">
            <v>PHYSICAL THERAPY SEMINAR/TRAVE</v>
          </cell>
        </row>
        <row r="2720">
          <cell r="A2720" t="str">
            <v>702800</v>
          </cell>
          <cell r="B2720" t="str">
            <v>702800-*</v>
          </cell>
          <cell r="C2720">
            <v>5010</v>
          </cell>
          <cell r="D2720">
            <v>923000</v>
          </cell>
          <cell r="G2720" t="str">
            <v>PHYSICAL THERAPY DUES &amp; SUBSCRIPTION</v>
          </cell>
        </row>
        <row r="2721">
          <cell r="A2721" t="str">
            <v>702810</v>
          </cell>
          <cell r="B2721" t="str">
            <v>702810-*</v>
          </cell>
          <cell r="C2721">
            <v>5010</v>
          </cell>
          <cell r="D2721">
            <v>918000</v>
          </cell>
          <cell r="G2721" t="str">
            <v>PHYSICAL THERAPY AUTO EXPENSE</v>
          </cell>
        </row>
        <row r="2722">
          <cell r="A2722" t="str">
            <v>702820</v>
          </cell>
          <cell r="B2722" t="str">
            <v>702820-*</v>
          </cell>
          <cell r="C2722">
            <v>5010</v>
          </cell>
          <cell r="D2722">
            <v>920000</v>
          </cell>
          <cell r="G2722" t="str">
            <v>PHYSICAL THERAPY TRAVEL</v>
          </cell>
        </row>
        <row r="2723">
          <cell r="A2723" t="str">
            <v>702830</v>
          </cell>
          <cell r="B2723" t="str">
            <v>702830-*</v>
          </cell>
          <cell r="C2723">
            <v>5010</v>
          </cell>
          <cell r="D2723">
            <v>916000</v>
          </cell>
          <cell r="G2723" t="str">
            <v>PHYSICAL THERAPY MEALS</v>
          </cell>
        </row>
        <row r="2724">
          <cell r="A2724" t="str">
            <v>702840</v>
          </cell>
          <cell r="B2724" t="str">
            <v>702840-*</v>
          </cell>
          <cell r="C2724">
            <v>5010</v>
          </cell>
          <cell r="D2724">
            <v>911000</v>
          </cell>
          <cell r="G2724" t="str">
            <v>PHYSICAL THERAPY COMMUNICATION</v>
          </cell>
        </row>
        <row r="2725">
          <cell r="A2725" t="str">
            <v>702960</v>
          </cell>
          <cell r="B2725" t="str">
            <v>702960-*</v>
          </cell>
          <cell r="C2725">
            <v>5010</v>
          </cell>
          <cell r="D2725">
            <v>720000</v>
          </cell>
          <cell r="G2725" t="str">
            <v>PHYSICAL THERAPY REL PTY INCOME</v>
          </cell>
        </row>
        <row r="2726">
          <cell r="A2726" t="str">
            <v>702990</v>
          </cell>
          <cell r="B2726" t="str">
            <v>702990-*</v>
          </cell>
          <cell r="C2726">
            <v>5010</v>
          </cell>
          <cell r="D2726">
            <v>710990</v>
          </cell>
          <cell r="G2726" t="str">
            <v>PHYSICAL THERAPY REL PTY EXP</v>
          </cell>
        </row>
        <row r="2727">
          <cell r="A2727" t="str">
            <v>703000</v>
          </cell>
          <cell r="B2727" t="str">
            <v>703000-*</v>
          </cell>
          <cell r="C2727">
            <v>7000</v>
          </cell>
          <cell r="D2727">
            <v>500001</v>
          </cell>
          <cell r="G2727" t="str">
            <v>PHARMACY REGULAR SALARIES</v>
          </cell>
        </row>
        <row r="2728">
          <cell r="A2728" t="str">
            <v>703001</v>
          </cell>
          <cell r="B2728" t="str">
            <v>703001-*</v>
          </cell>
          <cell r="C2728">
            <v>7000</v>
          </cell>
          <cell r="D2728">
            <v>500002</v>
          </cell>
          <cell r="G2728" t="str">
            <v>PHARMACY OVERTIME</v>
          </cell>
        </row>
        <row r="2729">
          <cell r="A2729" t="str">
            <v>703002</v>
          </cell>
          <cell r="B2729" t="str">
            <v>703002-*</v>
          </cell>
          <cell r="C2729">
            <v>7000</v>
          </cell>
          <cell r="D2729">
            <v>500006</v>
          </cell>
          <cell r="G2729" t="str">
            <v>PHARMACY VACATION</v>
          </cell>
        </row>
        <row r="2730">
          <cell r="A2730" t="str">
            <v>703003</v>
          </cell>
          <cell r="B2730" t="str">
            <v>703003-*</v>
          </cell>
          <cell r="C2730">
            <v>7000</v>
          </cell>
          <cell r="D2730">
            <v>500007</v>
          </cell>
          <cell r="G2730" t="str">
            <v>PHARMACY HOLIDAY</v>
          </cell>
        </row>
        <row r="2731">
          <cell r="A2731" t="str">
            <v>703004</v>
          </cell>
          <cell r="B2731" t="str">
            <v>703004-*</v>
          </cell>
          <cell r="C2731">
            <v>7000</v>
          </cell>
          <cell r="D2731">
            <v>500008</v>
          </cell>
          <cell r="G2731" t="str">
            <v>PHARMACY SICK LEAVE</v>
          </cell>
        </row>
        <row r="2732">
          <cell r="A2732" t="str">
            <v>703009</v>
          </cell>
          <cell r="B2732" t="str">
            <v>703009-*</v>
          </cell>
          <cell r="C2732">
            <v>7000</v>
          </cell>
          <cell r="D2732">
            <v>500010</v>
          </cell>
          <cell r="G2732" t="str">
            <v>PHARMACY PTOPS BONUS DAYS</v>
          </cell>
        </row>
        <row r="2733">
          <cell r="A2733" t="str">
            <v>703100</v>
          </cell>
          <cell r="B2733" t="str">
            <v>703100-*</v>
          </cell>
          <cell r="C2733">
            <v>7000</v>
          </cell>
          <cell r="D2733">
            <v>510020</v>
          </cell>
          <cell r="G2733" t="str">
            <v>PHARMACY PAYROLL TAX</v>
          </cell>
        </row>
        <row r="2734">
          <cell r="A2734" t="str">
            <v>703110</v>
          </cell>
          <cell r="B2734" t="str">
            <v>703110-*</v>
          </cell>
          <cell r="C2734">
            <v>7000</v>
          </cell>
          <cell r="D2734">
            <v>520030</v>
          </cell>
          <cell r="G2734" t="str">
            <v>PHARMACY HEALTH INSURANCE</v>
          </cell>
        </row>
        <row r="2735">
          <cell r="A2735" t="str">
            <v>703120</v>
          </cell>
          <cell r="B2735" t="str">
            <v>703120-*</v>
          </cell>
          <cell r="C2735">
            <v>7000</v>
          </cell>
          <cell r="D2735">
            <v>520031</v>
          </cell>
          <cell r="G2735" t="str">
            <v>PHARMACY WORKERS COMP</v>
          </cell>
        </row>
        <row r="2736">
          <cell r="A2736" t="str">
            <v>703130</v>
          </cell>
          <cell r="B2736" t="str">
            <v>703130-*</v>
          </cell>
          <cell r="C2736">
            <v>7000</v>
          </cell>
          <cell r="D2736">
            <v>520032</v>
          </cell>
          <cell r="G2736" t="str">
            <v>PHARMACY RETIREMENT</v>
          </cell>
        </row>
        <row r="2737">
          <cell r="A2737" t="str">
            <v>703200</v>
          </cell>
          <cell r="B2737" t="str">
            <v>703200-*</v>
          </cell>
          <cell r="C2737">
            <v>5020</v>
          </cell>
          <cell r="D2737">
            <v>710000</v>
          </cell>
          <cell r="G2737" t="str">
            <v>PHARMACY SUPPLIES</v>
          </cell>
        </row>
        <row r="2738">
          <cell r="A2738" t="str">
            <v>703225</v>
          </cell>
          <cell r="B2738" t="str">
            <v>703225-*</v>
          </cell>
          <cell r="C2738">
            <v>5020</v>
          </cell>
          <cell r="D2738">
            <v>710990</v>
          </cell>
          <cell r="G2738" t="str">
            <v>PHARMACY SUPPLIES RLTD PARTY</v>
          </cell>
        </row>
        <row r="2739">
          <cell r="A2739" t="str">
            <v>703230</v>
          </cell>
          <cell r="B2739" t="str">
            <v>703230-*</v>
          </cell>
          <cell r="C2739">
            <v>5020</v>
          </cell>
          <cell r="D2739">
            <v>853000</v>
          </cell>
          <cell r="G2739" t="str">
            <v>PHAR-F&amp;EQP $500-4999</v>
          </cell>
        </row>
        <row r="2740">
          <cell r="A2740" t="str">
            <v>703260</v>
          </cell>
          <cell r="B2740" t="str">
            <v>703260-*</v>
          </cell>
          <cell r="C2740">
            <v>5020</v>
          </cell>
          <cell r="D2740">
            <v>710000</v>
          </cell>
          <cell r="G2740" t="str">
            <v>FLU VACCINE</v>
          </cell>
        </row>
        <row r="2741">
          <cell r="A2741" t="str">
            <v>703400</v>
          </cell>
          <cell r="B2741" t="str">
            <v>703400-*</v>
          </cell>
          <cell r="C2741">
            <v>5020</v>
          </cell>
          <cell r="D2741">
            <v>601060</v>
          </cell>
          <cell r="G2741" t="str">
            <v>PHARMACY CONTRACTED SVC</v>
          </cell>
        </row>
        <row r="2742">
          <cell r="A2742" t="str">
            <v>703600</v>
          </cell>
          <cell r="B2742" t="str">
            <v>703600-*</v>
          </cell>
          <cell r="C2742">
            <v>5020</v>
          </cell>
          <cell r="D2742">
            <v>740000</v>
          </cell>
          <cell r="G2742" t="str">
            <v>PHARMACY OTC PURCHASES</v>
          </cell>
        </row>
        <row r="2743">
          <cell r="A2743" t="str">
            <v>703700</v>
          </cell>
          <cell r="B2743" t="str">
            <v>703700-*</v>
          </cell>
          <cell r="C2743">
            <v>5020</v>
          </cell>
          <cell r="D2743">
            <v>743990</v>
          </cell>
          <cell r="G2743" t="str">
            <v>CHGBLE DRUGS - BCN - RELATED</v>
          </cell>
        </row>
        <row r="2744">
          <cell r="A2744" t="str">
            <v>703770</v>
          </cell>
          <cell r="B2744" t="str">
            <v>703770-*</v>
          </cell>
          <cell r="C2744">
            <v>5020</v>
          </cell>
          <cell r="D2744">
            <v>740990</v>
          </cell>
          <cell r="G2744" t="str">
            <v>FLOOR STOCK SUPPL-REL PARTY</v>
          </cell>
        </row>
        <row r="2745">
          <cell r="A2745" t="str">
            <v>703900</v>
          </cell>
          <cell r="B2745" t="str">
            <v>703900-*</v>
          </cell>
          <cell r="C2745">
            <v>5020</v>
          </cell>
          <cell r="D2745">
            <v>743000</v>
          </cell>
          <cell r="G2745" t="str">
            <v>PHARMACY PRESCRIPTION DRUGS</v>
          </cell>
        </row>
        <row r="2746">
          <cell r="A2746" t="str">
            <v>703910</v>
          </cell>
          <cell r="B2746" t="str">
            <v>703910-*</v>
          </cell>
          <cell r="C2746">
            <v>5020</v>
          </cell>
          <cell r="D2746">
            <v>746000</v>
          </cell>
          <cell r="G2746" t="str">
            <v>PHARMACY PRESC DRUG REBATES</v>
          </cell>
        </row>
        <row r="2747">
          <cell r="A2747" t="str">
            <v>703950</v>
          </cell>
          <cell r="B2747" t="str">
            <v>703950-*</v>
          </cell>
          <cell r="C2747">
            <v>5020</v>
          </cell>
          <cell r="D2747">
            <v>744000</v>
          </cell>
          <cell r="G2747" t="str">
            <v>PHARMACY PRESC DRUG-BACK PHARM</v>
          </cell>
        </row>
        <row r="2748">
          <cell r="A2748" t="str">
            <v>703960</v>
          </cell>
          <cell r="B2748" t="str">
            <v>703960-*</v>
          </cell>
          <cell r="C2748">
            <v>5020</v>
          </cell>
          <cell r="D2748">
            <v>720000</v>
          </cell>
          <cell r="G2748" t="str">
            <v>PHARMACY REL PARTY INCOME</v>
          </cell>
        </row>
        <row r="2749">
          <cell r="A2749" t="str">
            <v>703970</v>
          </cell>
          <cell r="B2749" t="str">
            <v>703970-*</v>
          </cell>
          <cell r="C2749">
            <v>5020</v>
          </cell>
          <cell r="D2749">
            <v>741990</v>
          </cell>
          <cell r="G2749" t="str">
            <v>PHARMACY PRIV RX DRUG REL PART</v>
          </cell>
        </row>
        <row r="2750">
          <cell r="A2750" t="str">
            <v>703980</v>
          </cell>
          <cell r="B2750" t="str">
            <v>703980-*</v>
          </cell>
          <cell r="C2750">
            <v>5020</v>
          </cell>
          <cell r="D2750">
            <v>601990</v>
          </cell>
          <cell r="G2750" t="str">
            <v>PHARMACY-RELATED PTY CONTR SVC</v>
          </cell>
        </row>
        <row r="2751">
          <cell r="A2751" t="str">
            <v>703990</v>
          </cell>
          <cell r="B2751" t="str">
            <v>703990-*</v>
          </cell>
          <cell r="C2751">
            <v>5020</v>
          </cell>
          <cell r="D2751">
            <v>742990</v>
          </cell>
          <cell r="G2751" t="str">
            <v>PHARMACY MEDCR RX DRUGS REL PA</v>
          </cell>
        </row>
        <row r="2752">
          <cell r="A2752" t="str">
            <v>703995</v>
          </cell>
          <cell r="B2752" t="str">
            <v>703995-*</v>
          </cell>
          <cell r="C2752">
            <v>5020</v>
          </cell>
          <cell r="D2752">
            <v>740990</v>
          </cell>
          <cell r="G2752" t="str">
            <v>PHARMACY - OTC DRUGS REL PARTY</v>
          </cell>
        </row>
        <row r="2753">
          <cell r="A2753" t="str">
            <v>704000</v>
          </cell>
          <cell r="B2753" t="str">
            <v>704000-*</v>
          </cell>
          <cell r="C2753">
            <v>7200</v>
          </cell>
          <cell r="D2753">
            <v>500001</v>
          </cell>
          <cell r="G2753" t="str">
            <v>SOCIAL SVC REGULAR SALARIES</v>
          </cell>
        </row>
        <row r="2754">
          <cell r="A2754" t="str">
            <v>704001</v>
          </cell>
          <cell r="B2754" t="str">
            <v>704001-*</v>
          </cell>
          <cell r="C2754">
            <v>7200</v>
          </cell>
          <cell r="D2754">
            <v>500002</v>
          </cell>
          <cell r="G2754" t="str">
            <v>SOCIAL SVC OVERTIME</v>
          </cell>
        </row>
        <row r="2755">
          <cell r="A2755" t="str">
            <v>704002</v>
          </cell>
          <cell r="B2755" t="str">
            <v>704002-*</v>
          </cell>
          <cell r="C2755">
            <v>7200</v>
          </cell>
          <cell r="D2755">
            <v>500006</v>
          </cell>
          <cell r="G2755" t="str">
            <v>SOCIAL SVC VACATION</v>
          </cell>
        </row>
        <row r="2756">
          <cell r="A2756" t="str">
            <v>704003</v>
          </cell>
          <cell r="B2756" t="str">
            <v>704003-*</v>
          </cell>
          <cell r="C2756">
            <v>7200</v>
          </cell>
          <cell r="D2756">
            <v>500007</v>
          </cell>
          <cell r="G2756" t="str">
            <v>SOCIAL SVC HOLIDAY</v>
          </cell>
        </row>
        <row r="2757">
          <cell r="A2757" t="str">
            <v>704004</v>
          </cell>
          <cell r="B2757" t="str">
            <v>704004-*</v>
          </cell>
          <cell r="C2757">
            <v>7200</v>
          </cell>
          <cell r="D2757">
            <v>500008</v>
          </cell>
          <cell r="G2757" t="str">
            <v>SOCIAL SVC SICK LEAVE</v>
          </cell>
        </row>
        <row r="2758">
          <cell r="A2758" t="str">
            <v>704100</v>
          </cell>
          <cell r="B2758" t="str">
            <v>704100-*</v>
          </cell>
          <cell r="C2758">
            <v>7200</v>
          </cell>
          <cell r="D2758">
            <v>510020</v>
          </cell>
          <cell r="G2758" t="str">
            <v>SOCIAL SVC PAYROLL TAX</v>
          </cell>
        </row>
        <row r="2759">
          <cell r="A2759" t="str">
            <v>704110</v>
          </cell>
          <cell r="B2759" t="str">
            <v>704110-*</v>
          </cell>
          <cell r="C2759">
            <v>7200</v>
          </cell>
          <cell r="D2759">
            <v>520030</v>
          </cell>
          <cell r="G2759" t="str">
            <v>SOCIAL SVC HEALTH INSURANCE</v>
          </cell>
        </row>
        <row r="2760">
          <cell r="A2760" t="str">
            <v>704120</v>
          </cell>
          <cell r="B2760" t="str">
            <v>704120-*</v>
          </cell>
          <cell r="C2760">
            <v>7200</v>
          </cell>
          <cell r="D2760">
            <v>520031</v>
          </cell>
          <cell r="G2760" t="str">
            <v>SOCIAL SVC WORKERS COMP</v>
          </cell>
        </row>
        <row r="2761">
          <cell r="A2761" t="str">
            <v>704130</v>
          </cell>
          <cell r="B2761" t="str">
            <v>704130-*</v>
          </cell>
          <cell r="C2761">
            <v>7200</v>
          </cell>
          <cell r="D2761">
            <v>520032</v>
          </cell>
          <cell r="G2761" t="str">
            <v>SOCIAL SVC RETIREMENT</v>
          </cell>
        </row>
        <row r="2762">
          <cell r="A2762" t="str">
            <v>704140</v>
          </cell>
          <cell r="B2762" t="str">
            <v>704140-*</v>
          </cell>
          <cell r="C2762">
            <v>7200</v>
          </cell>
          <cell r="D2762">
            <v>520035</v>
          </cell>
          <cell r="G2762" t="str">
            <v>SOCIAL SERVICES MISC BENEFIT</v>
          </cell>
        </row>
        <row r="2763">
          <cell r="A2763" t="str">
            <v>704200</v>
          </cell>
          <cell r="B2763" t="str">
            <v>704200-*</v>
          </cell>
          <cell r="C2763">
            <v>7200</v>
          </cell>
          <cell r="D2763">
            <v>710000</v>
          </cell>
          <cell r="G2763" t="str">
            <v>SOCIAL SVC SUPPLIES</v>
          </cell>
        </row>
        <row r="2764">
          <cell r="A2764" t="str">
            <v>704400</v>
          </cell>
          <cell r="B2764" t="str">
            <v>704400-*</v>
          </cell>
          <cell r="C2764">
            <v>7200</v>
          </cell>
          <cell r="D2764">
            <v>601060</v>
          </cell>
          <cell r="G2764" t="str">
            <v>SOCIAL SVC CONTRACTED SVC</v>
          </cell>
        </row>
        <row r="2765">
          <cell r="A2765" t="str">
            <v>704790</v>
          </cell>
          <cell r="B2765" t="str">
            <v>704790-*</v>
          </cell>
          <cell r="C2765">
            <v>7200</v>
          </cell>
          <cell r="D2765">
            <v>915000</v>
          </cell>
          <cell r="G2765" t="str">
            <v>SOCIAL SVC SEMINAR/TRAVEL</v>
          </cell>
        </row>
        <row r="2766">
          <cell r="A2766" t="str">
            <v>704960</v>
          </cell>
          <cell r="B2766" t="str">
            <v>704960-*</v>
          </cell>
          <cell r="C2766">
            <v>7200</v>
          </cell>
          <cell r="D2766">
            <v>720000</v>
          </cell>
          <cell r="G2766" t="str">
            <v>SOCIAL SVC RELATED PTY INCOME</v>
          </cell>
        </row>
        <row r="2767">
          <cell r="A2767" t="str">
            <v>704970</v>
          </cell>
          <cell r="B2767" t="str">
            <v>704970-*</v>
          </cell>
          <cell r="C2767">
            <v>7200</v>
          </cell>
          <cell r="D2767">
            <v>710990</v>
          </cell>
          <cell r="G2767" t="str">
            <v>SOCIAL SVC RELATED PTY EXPENSE</v>
          </cell>
        </row>
        <row r="2768">
          <cell r="A2768" t="str">
            <v>704990</v>
          </cell>
          <cell r="B2768" t="str">
            <v>704990-*</v>
          </cell>
          <cell r="C2768">
            <v>7200</v>
          </cell>
          <cell r="D2768">
            <v>710990</v>
          </cell>
          <cell r="G2768" t="str">
            <v>SOCIAL SVC RELATED PTY EXPENSE</v>
          </cell>
        </row>
        <row r="2769">
          <cell r="A2769" t="str">
            <v>705400</v>
          </cell>
          <cell r="B2769" t="str">
            <v>705400-*</v>
          </cell>
          <cell r="C2769">
            <v>5030</v>
          </cell>
          <cell r="D2769">
            <v>601060</v>
          </cell>
          <cell r="G2769" t="str">
            <v>LAB-CONTRACTED SVC</v>
          </cell>
        </row>
        <row r="2770">
          <cell r="A2770" t="str">
            <v>705450</v>
          </cell>
          <cell r="B2770" t="str">
            <v>705450-*</v>
          </cell>
          <cell r="C2770">
            <v>5150</v>
          </cell>
          <cell r="D2770">
            <v>601060</v>
          </cell>
          <cell r="G2770" t="str">
            <v>PATEINT TRANSPORT</v>
          </cell>
        </row>
        <row r="2771">
          <cell r="A2771" t="str">
            <v>705500</v>
          </cell>
          <cell r="B2771" t="str">
            <v>705500-*</v>
          </cell>
          <cell r="C2771">
            <v>8950</v>
          </cell>
          <cell r="D2771">
            <v>710000</v>
          </cell>
          <cell r="G2771" t="str">
            <v>STAFF/EMPLOYEE SUPPORT</v>
          </cell>
        </row>
        <row r="2772">
          <cell r="A2772" t="str">
            <v>705900</v>
          </cell>
          <cell r="B2772" t="str">
            <v>705900-*</v>
          </cell>
          <cell r="C2772">
            <v>5030</v>
          </cell>
          <cell r="D2772">
            <v>700000</v>
          </cell>
          <cell r="G2772" t="str">
            <v>LAB OTHER</v>
          </cell>
        </row>
        <row r="2773">
          <cell r="A2773" t="str">
            <v>705960</v>
          </cell>
          <cell r="B2773" t="str">
            <v>705960-*</v>
          </cell>
          <cell r="C2773">
            <v>5030</v>
          </cell>
          <cell r="D2773">
            <v>720000</v>
          </cell>
          <cell r="G2773" t="str">
            <v>LAB RELATED PARTY INCOME</v>
          </cell>
        </row>
        <row r="2774">
          <cell r="A2774" t="str">
            <v>705970</v>
          </cell>
          <cell r="B2774" t="str">
            <v>705970-*</v>
          </cell>
          <cell r="C2774">
            <v>5030</v>
          </cell>
          <cell r="D2774">
            <v>710990</v>
          </cell>
          <cell r="G2774" t="str">
            <v>LAB RELATED PARTY EXPENSE</v>
          </cell>
        </row>
        <row r="2775">
          <cell r="A2775" t="str">
            <v>705990</v>
          </cell>
          <cell r="B2775" t="str">
            <v>705990-*</v>
          </cell>
          <cell r="C2775">
            <v>5030</v>
          </cell>
          <cell r="D2775">
            <v>710990</v>
          </cell>
          <cell r="G2775" t="str">
            <v>LAB REL PARTY</v>
          </cell>
        </row>
        <row r="2776">
          <cell r="A2776" t="str">
            <v>705995</v>
          </cell>
          <cell r="B2776" t="str">
            <v>705995-*</v>
          </cell>
          <cell r="C2776">
            <v>8950</v>
          </cell>
          <cell r="D2776">
            <v>710990</v>
          </cell>
          <cell r="G2776" t="str">
            <v>STAFF/EMPL SUPPORT RELATED</v>
          </cell>
        </row>
        <row r="2777">
          <cell r="A2777" t="str">
            <v>706000</v>
          </cell>
          <cell r="B2777" t="str">
            <v>706000-*</v>
          </cell>
          <cell r="C2777">
            <v>5011</v>
          </cell>
          <cell r="D2777">
            <v>500001</v>
          </cell>
          <cell r="G2777" t="str">
            <v>SPEECH REGULAR SALARIES</v>
          </cell>
        </row>
        <row r="2778">
          <cell r="A2778" t="str">
            <v>706001</v>
          </cell>
          <cell r="B2778" t="str">
            <v>706001-*</v>
          </cell>
          <cell r="C2778">
            <v>5011</v>
          </cell>
          <cell r="D2778">
            <v>500002</v>
          </cell>
          <cell r="G2778" t="str">
            <v>SPEECH OVERTIME</v>
          </cell>
        </row>
        <row r="2779">
          <cell r="A2779" t="str">
            <v>706002</v>
          </cell>
          <cell r="B2779" t="str">
            <v>706002-*</v>
          </cell>
          <cell r="C2779">
            <v>5011</v>
          </cell>
          <cell r="D2779">
            <v>500006</v>
          </cell>
          <cell r="G2779" t="str">
            <v>SPEECH VACATION</v>
          </cell>
        </row>
        <row r="2780">
          <cell r="A2780" t="str">
            <v>706003</v>
          </cell>
          <cell r="B2780" t="str">
            <v>706003-*</v>
          </cell>
          <cell r="C2780">
            <v>5011</v>
          </cell>
          <cell r="D2780">
            <v>500007</v>
          </cell>
          <cell r="G2780" t="str">
            <v>SPEECH HOLIDAY</v>
          </cell>
        </row>
        <row r="2781">
          <cell r="A2781" t="str">
            <v>706100</v>
          </cell>
          <cell r="B2781" t="str">
            <v>706100-*</v>
          </cell>
          <cell r="C2781">
            <v>5011</v>
          </cell>
          <cell r="D2781">
            <v>510020</v>
          </cell>
          <cell r="G2781" t="str">
            <v>SPEECH PAYROLL TAX</v>
          </cell>
        </row>
        <row r="2782">
          <cell r="A2782" t="str">
            <v>706110</v>
          </cell>
          <cell r="B2782" t="str">
            <v>706110-*</v>
          </cell>
          <cell r="C2782">
            <v>5011</v>
          </cell>
          <cell r="D2782">
            <v>520030</v>
          </cell>
          <cell r="G2782" t="str">
            <v>SPEECH HEALTH INSURANCE</v>
          </cell>
        </row>
        <row r="2783">
          <cell r="A2783" t="str">
            <v>706120</v>
          </cell>
          <cell r="B2783" t="str">
            <v>706120-*</v>
          </cell>
          <cell r="C2783">
            <v>5011</v>
          </cell>
          <cell r="D2783">
            <v>520031</v>
          </cell>
          <cell r="G2783" t="str">
            <v>SPEECH WORKERS COMP</v>
          </cell>
        </row>
        <row r="2784">
          <cell r="A2784" t="str">
            <v>706130</v>
          </cell>
          <cell r="B2784" t="str">
            <v>706130-*</v>
          </cell>
          <cell r="C2784">
            <v>5011</v>
          </cell>
          <cell r="D2784">
            <v>520032</v>
          </cell>
          <cell r="G2784" t="str">
            <v>SPEECH RETIREMENT</v>
          </cell>
        </row>
        <row r="2785">
          <cell r="A2785" t="str">
            <v>706200</v>
          </cell>
          <cell r="B2785" t="str">
            <v>706200-*</v>
          </cell>
          <cell r="C2785">
            <v>5011</v>
          </cell>
          <cell r="D2785">
            <v>710000</v>
          </cell>
          <cell r="G2785" t="str">
            <v>SPEECH SUPPLIES</v>
          </cell>
        </row>
        <row r="2786">
          <cell r="A2786" t="str">
            <v>706400</v>
          </cell>
          <cell r="B2786" t="str">
            <v>706400-*</v>
          </cell>
          <cell r="C2786">
            <v>5011</v>
          </cell>
          <cell r="D2786">
            <v>601060</v>
          </cell>
          <cell r="G2786" t="str">
            <v>SPEECH CONTRACTED SVC</v>
          </cell>
        </row>
        <row r="2787">
          <cell r="A2787" t="str">
            <v>706450</v>
          </cell>
          <cell r="B2787" t="str">
            <v>706450-*</v>
          </cell>
          <cell r="C2787">
            <v>5011</v>
          </cell>
          <cell r="D2787">
            <v>602000</v>
          </cell>
          <cell r="G2787" t="str">
            <v>SPEECH THER- CONT SVC PART A</v>
          </cell>
        </row>
        <row r="2788">
          <cell r="A2788" t="str">
            <v>706460</v>
          </cell>
          <cell r="B2788" t="str">
            <v>706460-*</v>
          </cell>
          <cell r="C2788">
            <v>5011</v>
          </cell>
          <cell r="D2788">
            <v>603000</v>
          </cell>
          <cell r="G2788" t="str">
            <v>SPEECH THER- CONT SVC PART B</v>
          </cell>
        </row>
        <row r="2789">
          <cell r="A2789" t="str">
            <v>706790</v>
          </cell>
          <cell r="B2789" t="str">
            <v>706790-*</v>
          </cell>
          <cell r="C2789">
            <v>5011</v>
          </cell>
          <cell r="D2789">
            <v>915000</v>
          </cell>
          <cell r="G2789" t="str">
            <v>SPEECH SEMINAR/TRAVEL</v>
          </cell>
        </row>
        <row r="2790">
          <cell r="A2790" t="str">
            <v>706800</v>
          </cell>
          <cell r="B2790" t="str">
            <v>706800-*</v>
          </cell>
          <cell r="C2790">
            <v>5011</v>
          </cell>
          <cell r="D2790">
            <v>923000</v>
          </cell>
          <cell r="G2790" t="str">
            <v>SPEECH DUES &amp; SUBS</v>
          </cell>
        </row>
        <row r="2791">
          <cell r="A2791" t="str">
            <v>706810</v>
          </cell>
          <cell r="B2791" t="str">
            <v>706810-*</v>
          </cell>
          <cell r="C2791">
            <v>5011</v>
          </cell>
          <cell r="D2791">
            <v>918000</v>
          </cell>
          <cell r="G2791" t="str">
            <v>SPEECH AUTO EXPENSE</v>
          </cell>
        </row>
        <row r="2792">
          <cell r="A2792" t="str">
            <v>706820</v>
          </cell>
          <cell r="B2792" t="str">
            <v>706820-*</v>
          </cell>
          <cell r="C2792">
            <v>5011</v>
          </cell>
          <cell r="D2792">
            <v>920000</v>
          </cell>
          <cell r="G2792" t="str">
            <v>SPEECH SEMINARS</v>
          </cell>
        </row>
        <row r="2793">
          <cell r="A2793" t="str">
            <v>706830</v>
          </cell>
          <cell r="B2793" t="str">
            <v>706830-*</v>
          </cell>
          <cell r="C2793">
            <v>5011</v>
          </cell>
          <cell r="D2793">
            <v>916000</v>
          </cell>
          <cell r="G2793" t="str">
            <v>SPEECH MEALS</v>
          </cell>
        </row>
        <row r="2794">
          <cell r="A2794" t="str">
            <v>706960</v>
          </cell>
          <cell r="B2794" t="str">
            <v>706960-*</v>
          </cell>
          <cell r="C2794">
            <v>5011</v>
          </cell>
          <cell r="D2794">
            <v>720000</v>
          </cell>
          <cell r="G2794" t="str">
            <v>SPEECH RELATED PARTY INCOME</v>
          </cell>
        </row>
        <row r="2795">
          <cell r="A2795" t="str">
            <v>706990</v>
          </cell>
          <cell r="B2795" t="str">
            <v>706990-*</v>
          </cell>
          <cell r="C2795">
            <v>5011</v>
          </cell>
          <cell r="D2795">
            <v>710990</v>
          </cell>
          <cell r="G2795" t="str">
            <v>SPEECH RELATED PARTY</v>
          </cell>
        </row>
        <row r="2796">
          <cell r="A2796" t="str">
            <v>707200</v>
          </cell>
          <cell r="B2796" t="str">
            <v>707200-*</v>
          </cell>
          <cell r="C2796">
            <v>5014</v>
          </cell>
          <cell r="D2796">
            <v>710000</v>
          </cell>
          <cell r="G2796" t="str">
            <v>OXYGEN THER-SUPPLIES</v>
          </cell>
        </row>
        <row r="2797">
          <cell r="A2797" t="str">
            <v>707400</v>
          </cell>
          <cell r="B2797" t="str">
            <v>707400-*</v>
          </cell>
          <cell r="C2797">
            <v>5014</v>
          </cell>
          <cell r="D2797">
            <v>601060</v>
          </cell>
          <cell r="G2797" t="str">
            <v>OXYGEN THER-CONTRACTED SVC</v>
          </cell>
        </row>
        <row r="2798">
          <cell r="A2798" t="str">
            <v>707550</v>
          </cell>
          <cell r="B2798" t="str">
            <v>707550-*</v>
          </cell>
          <cell r="C2798">
            <v>5014</v>
          </cell>
          <cell r="D2798">
            <v>730000</v>
          </cell>
          <cell r="G2798" t="str">
            <v>OXYGEN CONCENT RENT EQUIPMENT</v>
          </cell>
        </row>
        <row r="2799">
          <cell r="A2799" t="str">
            <v>707960</v>
          </cell>
          <cell r="B2799" t="str">
            <v>707960-*</v>
          </cell>
          <cell r="C2799">
            <v>5014</v>
          </cell>
          <cell r="D2799">
            <v>720000</v>
          </cell>
          <cell r="G2799" t="str">
            <v>OXYGEN RELATED PARTY INCOME</v>
          </cell>
        </row>
        <row r="2800">
          <cell r="A2800" t="str">
            <v>707990</v>
          </cell>
          <cell r="B2800" t="str">
            <v>707990-*</v>
          </cell>
          <cell r="C2800">
            <v>5014</v>
          </cell>
          <cell r="D2800">
            <v>710990</v>
          </cell>
          <cell r="G2800" t="str">
            <v>OXYGEN THER-RELATED PARTY</v>
          </cell>
        </row>
        <row r="2801">
          <cell r="A2801" t="str">
            <v>708000</v>
          </cell>
          <cell r="B2801" t="str">
            <v>708000-*</v>
          </cell>
          <cell r="C2801">
            <v>7300</v>
          </cell>
          <cell r="D2801">
            <v>500001</v>
          </cell>
          <cell r="G2801" t="str">
            <v>REC ACT REGULAR SALARIES</v>
          </cell>
        </row>
        <row r="2802">
          <cell r="A2802" t="str">
            <v>708001</v>
          </cell>
          <cell r="B2802" t="str">
            <v>708001-*</v>
          </cell>
          <cell r="C2802">
            <v>7300</v>
          </cell>
          <cell r="D2802">
            <v>500002</v>
          </cell>
          <cell r="G2802" t="str">
            <v>REC ACT OVERTIME</v>
          </cell>
        </row>
        <row r="2803">
          <cell r="A2803" t="str">
            <v>708002</v>
          </cell>
          <cell r="B2803" t="str">
            <v>708002-*</v>
          </cell>
          <cell r="C2803">
            <v>7300</v>
          </cell>
          <cell r="D2803">
            <v>500006</v>
          </cell>
          <cell r="G2803" t="str">
            <v>REC ACT VACATION</v>
          </cell>
        </row>
        <row r="2804">
          <cell r="A2804" t="str">
            <v>708003</v>
          </cell>
          <cell r="B2804" t="str">
            <v>708003-*</v>
          </cell>
          <cell r="C2804">
            <v>7300</v>
          </cell>
          <cell r="D2804">
            <v>500007</v>
          </cell>
          <cell r="G2804" t="str">
            <v>REC ACT HOLIDAY</v>
          </cell>
        </row>
        <row r="2805">
          <cell r="A2805" t="str">
            <v>708100</v>
          </cell>
          <cell r="B2805" t="str">
            <v>708100-*</v>
          </cell>
          <cell r="C2805">
            <v>7300</v>
          </cell>
          <cell r="D2805">
            <v>510020</v>
          </cell>
          <cell r="G2805" t="str">
            <v>REC ACT PAYROLL TAX</v>
          </cell>
        </row>
        <row r="2806">
          <cell r="A2806" t="str">
            <v>708110</v>
          </cell>
          <cell r="B2806" t="str">
            <v>708110-*</v>
          </cell>
          <cell r="C2806">
            <v>7300</v>
          </cell>
          <cell r="D2806">
            <v>520030</v>
          </cell>
          <cell r="G2806" t="str">
            <v>REC ACT HEALTH INSURANCE</v>
          </cell>
        </row>
        <row r="2807">
          <cell r="A2807" t="str">
            <v>708120</v>
          </cell>
          <cell r="B2807" t="str">
            <v>708120-*</v>
          </cell>
          <cell r="C2807">
            <v>7300</v>
          </cell>
          <cell r="D2807">
            <v>520031</v>
          </cell>
          <cell r="G2807" t="str">
            <v>REC ACT WORKERS COMP</v>
          </cell>
        </row>
        <row r="2808">
          <cell r="A2808" t="str">
            <v>708130</v>
          </cell>
          <cell r="B2808" t="str">
            <v>708130-*</v>
          </cell>
          <cell r="C2808">
            <v>7300</v>
          </cell>
          <cell r="D2808">
            <v>520032</v>
          </cell>
          <cell r="G2808" t="str">
            <v>REC ACT RETIREMENT</v>
          </cell>
        </row>
        <row r="2809">
          <cell r="A2809" t="str">
            <v>708140</v>
          </cell>
          <cell r="B2809" t="str">
            <v>708140-*</v>
          </cell>
          <cell r="C2809">
            <v>7300</v>
          </cell>
          <cell r="D2809">
            <v>520035</v>
          </cell>
          <cell r="G2809" t="str">
            <v>REC ACTIVITY MISC BENEFIT</v>
          </cell>
        </row>
        <row r="2810">
          <cell r="A2810" t="str">
            <v>708200</v>
          </cell>
          <cell r="B2810" t="str">
            <v>708200-*</v>
          </cell>
          <cell r="C2810">
            <v>7300</v>
          </cell>
          <cell r="D2810">
            <v>710000</v>
          </cell>
          <cell r="G2810" t="str">
            <v>REC ACT SUPPLIES</v>
          </cell>
        </row>
        <row r="2811">
          <cell r="A2811" t="str">
            <v>708400</v>
          </cell>
          <cell r="B2811" t="str">
            <v>708400-*</v>
          </cell>
          <cell r="C2811">
            <v>7300</v>
          </cell>
          <cell r="D2811">
            <v>601060</v>
          </cell>
          <cell r="G2811" t="str">
            <v>REC ACT CONTRACTED SVC</v>
          </cell>
        </row>
        <row r="2812">
          <cell r="A2812" t="str">
            <v>708550</v>
          </cell>
          <cell r="B2812" t="str">
            <v>708550-*</v>
          </cell>
          <cell r="G2812" t="str">
            <v>ATLANTA SOURCE LEASE EQUIPMENT</v>
          </cell>
        </row>
        <row r="2813">
          <cell r="A2813" t="str">
            <v>708790</v>
          </cell>
          <cell r="B2813" t="str">
            <v>708790-*</v>
          </cell>
          <cell r="C2813">
            <v>7300</v>
          </cell>
          <cell r="D2813">
            <v>915000</v>
          </cell>
          <cell r="G2813" t="str">
            <v>REC ACT SEMINAR/TRAVEL</v>
          </cell>
        </row>
        <row r="2814">
          <cell r="A2814" t="str">
            <v>708810</v>
          </cell>
          <cell r="B2814" t="str">
            <v>708810-*</v>
          </cell>
          <cell r="C2814">
            <v>7300</v>
          </cell>
          <cell r="D2814">
            <v>918000</v>
          </cell>
          <cell r="G2814" t="str">
            <v>SOURCE AUTO EXPENSES</v>
          </cell>
        </row>
        <row r="2815">
          <cell r="A2815" t="str">
            <v>708820</v>
          </cell>
          <cell r="B2815" t="str">
            <v>708820-*</v>
          </cell>
          <cell r="C2815">
            <v>7300</v>
          </cell>
          <cell r="D2815">
            <v>920000</v>
          </cell>
          <cell r="G2815" t="str">
            <v>SOURCE SEMINAR</v>
          </cell>
        </row>
        <row r="2816">
          <cell r="A2816" t="str">
            <v>708830</v>
          </cell>
          <cell r="B2816" t="str">
            <v>708830-*</v>
          </cell>
          <cell r="C2816">
            <v>7300</v>
          </cell>
          <cell r="D2816">
            <v>916000</v>
          </cell>
          <cell r="G2816" t="str">
            <v>SOURCE MEALS</v>
          </cell>
        </row>
        <row r="2817">
          <cell r="A2817" t="str">
            <v>708840</v>
          </cell>
          <cell r="B2817" t="str">
            <v>708840-*</v>
          </cell>
          <cell r="C2817">
            <v>7300</v>
          </cell>
          <cell r="D2817">
            <v>911000</v>
          </cell>
          <cell r="G2817" t="str">
            <v>SOURCE COMMUNICATION</v>
          </cell>
        </row>
        <row r="2818">
          <cell r="A2818" t="str">
            <v>708860</v>
          </cell>
          <cell r="B2818" t="str">
            <v>708860-*</v>
          </cell>
          <cell r="C2818">
            <v>7300</v>
          </cell>
          <cell r="D2818">
            <v>925000</v>
          </cell>
          <cell r="G2818" t="str">
            <v>SOURCE TAX LIABILITY</v>
          </cell>
        </row>
        <row r="2819">
          <cell r="A2819" t="str">
            <v>708870</v>
          </cell>
          <cell r="B2819" t="str">
            <v>708870-*</v>
          </cell>
          <cell r="C2819">
            <v>7300</v>
          </cell>
          <cell r="D2819">
            <v>927000</v>
          </cell>
          <cell r="G2819" t="str">
            <v>SOURCE LIABILITY INSURANCE</v>
          </cell>
        </row>
        <row r="2820">
          <cell r="A2820" t="str">
            <v>708900</v>
          </cell>
          <cell r="B2820" t="str">
            <v>708900-*</v>
          </cell>
          <cell r="C2820">
            <v>7300</v>
          </cell>
          <cell r="D2820">
            <v>700000</v>
          </cell>
          <cell r="G2820" t="str">
            <v>REC ACT MISC EXPENSE</v>
          </cell>
        </row>
        <row r="2821">
          <cell r="A2821" t="str">
            <v>708960</v>
          </cell>
          <cell r="B2821" t="str">
            <v>708960-*</v>
          </cell>
          <cell r="C2821">
            <v>7300</v>
          </cell>
          <cell r="D2821">
            <v>720000</v>
          </cell>
          <cell r="G2821" t="str">
            <v>REC ACT RELATED PARTY INCOME</v>
          </cell>
        </row>
        <row r="2822">
          <cell r="A2822" t="str">
            <v>708990</v>
          </cell>
          <cell r="B2822" t="str">
            <v>708990-*</v>
          </cell>
          <cell r="C2822">
            <v>7300</v>
          </cell>
          <cell r="D2822">
            <v>710990</v>
          </cell>
          <cell r="G2822" t="str">
            <v>REC ACT RELATED PARTY</v>
          </cell>
        </row>
        <row r="2823">
          <cell r="A2823" t="str">
            <v>708995</v>
          </cell>
          <cell r="B2823" t="str">
            <v>708995-*</v>
          </cell>
          <cell r="C2823">
            <v>3740</v>
          </cell>
          <cell r="D2823">
            <v>953990</v>
          </cell>
          <cell r="G2823" t="str">
            <v>ATLANTA SOURCE LEASE RELATED PARTY</v>
          </cell>
        </row>
        <row r="2824">
          <cell r="A2824" t="str">
            <v>709000</v>
          </cell>
          <cell r="B2824" t="str">
            <v>709000-*</v>
          </cell>
          <cell r="C2824">
            <v>5050</v>
          </cell>
          <cell r="D2824">
            <v>601060</v>
          </cell>
          <cell r="G2824" t="str">
            <v>FLUID AIR THER RENTAL</v>
          </cell>
        </row>
        <row r="2825">
          <cell r="A2825" t="str">
            <v>709400</v>
          </cell>
          <cell r="B2825" t="str">
            <v>709400-*</v>
          </cell>
          <cell r="C2825">
            <v>5055</v>
          </cell>
          <cell r="D2825">
            <v>601060</v>
          </cell>
          <cell r="G2825" t="str">
            <v>X-RAY CONTRACTED SERVICE</v>
          </cell>
        </row>
        <row r="2826">
          <cell r="A2826" t="str">
            <v>709450</v>
          </cell>
          <cell r="B2826" t="str">
            <v>709450-*</v>
          </cell>
          <cell r="C2826">
            <v>5055</v>
          </cell>
          <cell r="D2826">
            <v>602000</v>
          </cell>
          <cell r="G2826" t="str">
            <v>X-RAY CONT SVC PART A</v>
          </cell>
        </row>
        <row r="2827">
          <cell r="A2827" t="str">
            <v>709460</v>
          </cell>
          <cell r="B2827" t="str">
            <v>709460-*</v>
          </cell>
          <cell r="C2827">
            <v>5055</v>
          </cell>
          <cell r="D2827">
            <v>603000</v>
          </cell>
          <cell r="G2827" t="str">
            <v>X-RAY CONT SVC PART B</v>
          </cell>
        </row>
        <row r="2828">
          <cell r="A2828" t="str">
            <v>710300</v>
          </cell>
          <cell r="B2828" t="str">
            <v>710300-*</v>
          </cell>
          <cell r="C2828">
            <v>5024</v>
          </cell>
          <cell r="D2828">
            <v>317000</v>
          </cell>
          <cell r="G2828" t="str">
            <v>HEPATITIS B VACCINE-NON-REL</v>
          </cell>
        </row>
        <row r="2829">
          <cell r="A2829" t="str">
            <v>710350</v>
          </cell>
          <cell r="B2829" t="str">
            <v>710350-*</v>
          </cell>
          <cell r="C2829">
            <v>5024</v>
          </cell>
          <cell r="D2829">
            <v>710990</v>
          </cell>
          <cell r="G2829" t="str">
            <v>HEPATITUS B VACCINE-RELATED</v>
          </cell>
        </row>
        <row r="2830">
          <cell r="A2830" t="str">
            <v>711000</v>
          </cell>
          <cell r="B2830" t="str">
            <v>711000-*</v>
          </cell>
          <cell r="C2830">
            <v>5012</v>
          </cell>
          <cell r="D2830">
            <v>500001</v>
          </cell>
          <cell r="G2830" t="str">
            <v>OCCUPAT REGULAR SALARIES</v>
          </cell>
        </row>
        <row r="2831">
          <cell r="A2831" t="str">
            <v>711001</v>
          </cell>
          <cell r="B2831" t="str">
            <v>711001-*</v>
          </cell>
          <cell r="C2831">
            <v>5012</v>
          </cell>
          <cell r="D2831">
            <v>500002</v>
          </cell>
          <cell r="G2831" t="str">
            <v>OCCUPAT OVERTIME</v>
          </cell>
        </row>
        <row r="2832">
          <cell r="A2832" t="str">
            <v>711002</v>
          </cell>
          <cell r="B2832" t="str">
            <v>711002-*</v>
          </cell>
          <cell r="C2832">
            <v>5012</v>
          </cell>
          <cell r="D2832">
            <v>500006</v>
          </cell>
          <cell r="G2832" t="str">
            <v>OCCUPAT VACATION</v>
          </cell>
        </row>
        <row r="2833">
          <cell r="A2833" t="str">
            <v>711003</v>
          </cell>
          <cell r="B2833" t="str">
            <v>711003-*</v>
          </cell>
          <cell r="C2833">
            <v>5012</v>
          </cell>
          <cell r="D2833">
            <v>500007</v>
          </cell>
          <cell r="G2833" t="str">
            <v>OCCUPAT HOLIDAY</v>
          </cell>
        </row>
        <row r="2834">
          <cell r="A2834" t="str">
            <v>711100</v>
          </cell>
          <cell r="B2834" t="str">
            <v>711100-*</v>
          </cell>
          <cell r="C2834">
            <v>5012</v>
          </cell>
          <cell r="D2834">
            <v>510020</v>
          </cell>
          <cell r="G2834" t="str">
            <v>OCCUPAT PAYROLL TAX</v>
          </cell>
        </row>
        <row r="2835">
          <cell r="A2835" t="str">
            <v>711110</v>
          </cell>
          <cell r="B2835" t="str">
            <v>711110-*</v>
          </cell>
          <cell r="C2835">
            <v>5012</v>
          </cell>
          <cell r="D2835">
            <v>520030</v>
          </cell>
          <cell r="G2835" t="str">
            <v>OCCUPAT HEALTH INSURANCE</v>
          </cell>
        </row>
        <row r="2836">
          <cell r="A2836" t="str">
            <v>711120</v>
          </cell>
          <cell r="B2836" t="str">
            <v>711120-*</v>
          </cell>
          <cell r="C2836">
            <v>5012</v>
          </cell>
          <cell r="D2836">
            <v>520031</v>
          </cell>
          <cell r="G2836" t="str">
            <v>OCCUPAT WORKERS COMP</v>
          </cell>
        </row>
        <row r="2837">
          <cell r="A2837" t="str">
            <v>711130</v>
          </cell>
          <cell r="B2837" t="str">
            <v>711130-*</v>
          </cell>
          <cell r="C2837">
            <v>5012</v>
          </cell>
          <cell r="D2837">
            <v>520032</v>
          </cell>
          <cell r="G2837" t="str">
            <v>OCCUPAT RETIREMENT</v>
          </cell>
        </row>
        <row r="2838">
          <cell r="A2838" t="str">
            <v>711140</v>
          </cell>
          <cell r="B2838" t="str">
            <v>711140-*</v>
          </cell>
          <cell r="C2838">
            <v>5012</v>
          </cell>
          <cell r="D2838">
            <v>520035</v>
          </cell>
          <cell r="G2838" t="str">
            <v>OCCUP THER MISC BENEFIT</v>
          </cell>
        </row>
        <row r="2839">
          <cell r="A2839" t="str">
            <v>711200</v>
          </cell>
          <cell r="B2839" t="str">
            <v>711200-*</v>
          </cell>
          <cell r="C2839">
            <v>5012</v>
          </cell>
          <cell r="D2839">
            <v>710000</v>
          </cell>
          <cell r="G2839" t="str">
            <v>OCCUPAT SUPPLIES</v>
          </cell>
        </row>
        <row r="2840">
          <cell r="A2840" t="str">
            <v>711400</v>
          </cell>
          <cell r="B2840" t="str">
            <v>711400-*</v>
          </cell>
          <cell r="C2840">
            <v>5012</v>
          </cell>
          <cell r="D2840">
            <v>601060</v>
          </cell>
          <cell r="G2840" t="str">
            <v>OCCUPAT CONTRACTED SVC</v>
          </cell>
        </row>
        <row r="2841">
          <cell r="A2841" t="str">
            <v>711450</v>
          </cell>
          <cell r="B2841" t="str">
            <v>711450-*</v>
          </cell>
          <cell r="C2841">
            <v>5012</v>
          </cell>
          <cell r="D2841">
            <v>602000</v>
          </cell>
          <cell r="G2841" t="str">
            <v>OCCUP THER- CONT SVC PART A</v>
          </cell>
        </row>
        <row r="2842">
          <cell r="A2842" t="str">
            <v>711460</v>
          </cell>
          <cell r="B2842" t="str">
            <v>711460-*</v>
          </cell>
          <cell r="C2842">
            <v>5012</v>
          </cell>
          <cell r="D2842">
            <v>603000</v>
          </cell>
          <cell r="G2842" t="str">
            <v>OCCUP THERAPY- CONT SVC PART B</v>
          </cell>
        </row>
        <row r="2843">
          <cell r="A2843" t="str">
            <v>711790</v>
          </cell>
          <cell r="B2843" t="str">
            <v>711790-*</v>
          </cell>
          <cell r="C2843">
            <v>5012</v>
          </cell>
          <cell r="D2843">
            <v>915000</v>
          </cell>
          <cell r="G2843" t="str">
            <v>OCCUPAT SEMINAR/TRAVEL</v>
          </cell>
        </row>
        <row r="2844">
          <cell r="A2844" t="str">
            <v>711800</v>
          </cell>
          <cell r="B2844" t="str">
            <v>711800-*</v>
          </cell>
          <cell r="C2844">
            <v>5012</v>
          </cell>
          <cell r="D2844">
            <v>923000</v>
          </cell>
          <cell r="G2844" t="str">
            <v>OCCUPAT DUES &amp; SUBSCRIPTIONS</v>
          </cell>
        </row>
        <row r="2845">
          <cell r="A2845" t="str">
            <v>711810</v>
          </cell>
          <cell r="B2845" t="str">
            <v>711810-*</v>
          </cell>
          <cell r="C2845">
            <v>5012</v>
          </cell>
          <cell r="D2845">
            <v>918000</v>
          </cell>
          <cell r="G2845" t="str">
            <v>OCCUPAT AUTO EXPENSE</v>
          </cell>
        </row>
        <row r="2846">
          <cell r="A2846" t="str">
            <v>711820</v>
          </cell>
          <cell r="B2846" t="str">
            <v>711820-*</v>
          </cell>
          <cell r="C2846">
            <v>5012</v>
          </cell>
          <cell r="D2846">
            <v>920000</v>
          </cell>
          <cell r="G2846" t="str">
            <v>OCCUPAT SEMINAR/TRAVEL</v>
          </cell>
        </row>
        <row r="2847">
          <cell r="A2847" t="str">
            <v>711830</v>
          </cell>
          <cell r="B2847" t="str">
            <v>711830-*</v>
          </cell>
          <cell r="C2847">
            <v>5012</v>
          </cell>
          <cell r="D2847">
            <v>916000</v>
          </cell>
          <cell r="G2847" t="str">
            <v>OCCUPAT MEALS</v>
          </cell>
        </row>
        <row r="2848">
          <cell r="A2848" t="str">
            <v>711960</v>
          </cell>
          <cell r="B2848" t="str">
            <v>711960-*</v>
          </cell>
          <cell r="C2848">
            <v>5012</v>
          </cell>
          <cell r="D2848">
            <v>720000</v>
          </cell>
          <cell r="G2848" t="str">
            <v>OCCUPAT CONTRACTED SVC-REL PTY INCOME</v>
          </cell>
        </row>
        <row r="2849">
          <cell r="A2849" t="str">
            <v>711990</v>
          </cell>
          <cell r="B2849" t="str">
            <v>711990-*</v>
          </cell>
          <cell r="C2849">
            <v>5012</v>
          </cell>
          <cell r="D2849">
            <v>710990</v>
          </cell>
          <cell r="G2849" t="str">
            <v>OCCUPAT CONTRACTED SVC-REL PTY</v>
          </cell>
        </row>
        <row r="2850">
          <cell r="A2850" t="str">
            <v>712990</v>
          </cell>
          <cell r="B2850" t="str">
            <v>712990-*</v>
          </cell>
          <cell r="C2850">
            <v>5060</v>
          </cell>
          <cell r="D2850">
            <v>710990</v>
          </cell>
          <cell r="G2850" t="str">
            <v>IV THERAPY CONTRACT SVC REL PT</v>
          </cell>
        </row>
        <row r="2851">
          <cell r="A2851" t="str">
            <v>713000</v>
          </cell>
          <cell r="B2851" t="str">
            <v>713000-*</v>
          </cell>
          <cell r="C2851">
            <v>7400</v>
          </cell>
          <cell r="D2851">
            <v>500001</v>
          </cell>
          <cell r="G2851" t="str">
            <v>MEDICAL DIRECTOR SALARIES</v>
          </cell>
        </row>
        <row r="2852">
          <cell r="A2852" t="str">
            <v>713002</v>
          </cell>
          <cell r="B2852" t="str">
            <v>713002-*</v>
          </cell>
          <cell r="C2852">
            <v>7400</v>
          </cell>
          <cell r="D2852">
            <v>500006</v>
          </cell>
          <cell r="G2852" t="str">
            <v>MEDICAL DIRECTOR VACATION</v>
          </cell>
        </row>
        <row r="2853">
          <cell r="A2853" t="str">
            <v>713100</v>
          </cell>
          <cell r="B2853" t="str">
            <v>713100-*</v>
          </cell>
          <cell r="C2853">
            <v>7400</v>
          </cell>
          <cell r="D2853">
            <v>510020</v>
          </cell>
          <cell r="G2853" t="str">
            <v>MEDICAL DIRECTOR PAYROLL TAX</v>
          </cell>
        </row>
        <row r="2854">
          <cell r="A2854" t="str">
            <v>713110</v>
          </cell>
          <cell r="B2854" t="str">
            <v>713110-*</v>
          </cell>
          <cell r="C2854">
            <v>7400</v>
          </cell>
          <cell r="D2854">
            <v>520030</v>
          </cell>
          <cell r="G2854" t="str">
            <v>MEDICAL DIRECTOR HEALTH INS</v>
          </cell>
        </row>
        <row r="2855">
          <cell r="A2855" t="str">
            <v>713120</v>
          </cell>
          <cell r="B2855" t="str">
            <v>713120-*</v>
          </cell>
          <cell r="C2855">
            <v>7400</v>
          </cell>
          <cell r="D2855">
            <v>520031</v>
          </cell>
          <cell r="G2855" t="str">
            <v>MEDICAL DIRECTOR WORKERS COMP</v>
          </cell>
        </row>
        <row r="2856">
          <cell r="A2856" t="str">
            <v>713130</v>
          </cell>
          <cell r="B2856" t="str">
            <v>713130-*</v>
          </cell>
          <cell r="C2856">
            <v>7400</v>
          </cell>
          <cell r="D2856">
            <v>520032</v>
          </cell>
          <cell r="G2856" t="str">
            <v>MEDICAL DIRECTOR RETIREMENT</v>
          </cell>
        </row>
        <row r="2857">
          <cell r="A2857" t="str">
            <v>713400</v>
          </cell>
          <cell r="B2857" t="str">
            <v>713400-*</v>
          </cell>
          <cell r="C2857">
            <v>7400</v>
          </cell>
          <cell r="D2857">
            <v>601060</v>
          </cell>
          <cell r="G2857" t="str">
            <v>MEDICAL DIRECTOR-CONTR SVC</v>
          </cell>
        </row>
        <row r="2858">
          <cell r="A2858" t="str">
            <v>713990</v>
          </cell>
          <cell r="B2858" t="str">
            <v>713990-*</v>
          </cell>
          <cell r="C2858">
            <v>7400</v>
          </cell>
          <cell r="D2858">
            <v>710990</v>
          </cell>
          <cell r="G2858" t="str">
            <v>MEDICAL DIRECTOR-REL PARTY</v>
          </cell>
        </row>
        <row r="2859">
          <cell r="A2859" t="str">
            <v>714000</v>
          </cell>
          <cell r="B2859" t="str">
            <v>714000-*</v>
          </cell>
          <cell r="C2859">
            <v>7500</v>
          </cell>
          <cell r="D2859">
            <v>500001</v>
          </cell>
          <cell r="G2859" t="str">
            <v>SENSORI-MOTOR REG SALARIES</v>
          </cell>
        </row>
        <row r="2860">
          <cell r="A2860" t="str">
            <v>714001</v>
          </cell>
          <cell r="B2860" t="str">
            <v>714001-*</v>
          </cell>
          <cell r="C2860">
            <v>7500</v>
          </cell>
          <cell r="D2860">
            <v>500002</v>
          </cell>
          <cell r="G2860" t="str">
            <v>SENSORI-MOTOR OVERTIME</v>
          </cell>
        </row>
        <row r="2861">
          <cell r="A2861" t="str">
            <v>714002</v>
          </cell>
          <cell r="B2861" t="str">
            <v>714002-*</v>
          </cell>
          <cell r="C2861">
            <v>7500</v>
          </cell>
          <cell r="D2861">
            <v>500006</v>
          </cell>
          <cell r="G2861" t="str">
            <v>SENSORI-MOTOR VACATION</v>
          </cell>
        </row>
        <row r="2862">
          <cell r="A2862" t="str">
            <v>714100</v>
          </cell>
          <cell r="B2862" t="str">
            <v>714100-*</v>
          </cell>
          <cell r="C2862">
            <v>7500</v>
          </cell>
          <cell r="D2862">
            <v>510020</v>
          </cell>
          <cell r="G2862" t="str">
            <v>SENSORI-MOTOR PAYROLL TAX</v>
          </cell>
        </row>
        <row r="2863">
          <cell r="A2863" t="str">
            <v>714110</v>
          </cell>
          <cell r="B2863" t="str">
            <v>714110-*</v>
          </cell>
          <cell r="C2863">
            <v>7500</v>
          </cell>
          <cell r="D2863">
            <v>520030</v>
          </cell>
          <cell r="G2863" t="str">
            <v>SENSORI-MOTOR HEALTH INSURANCE</v>
          </cell>
        </row>
        <row r="2864">
          <cell r="A2864" t="str">
            <v>714120</v>
          </cell>
          <cell r="B2864" t="str">
            <v>714120-*</v>
          </cell>
          <cell r="C2864">
            <v>7500</v>
          </cell>
          <cell r="D2864">
            <v>520031</v>
          </cell>
          <cell r="G2864" t="str">
            <v>SENSORI-MOTOR WORKERS COMP</v>
          </cell>
        </row>
        <row r="2865">
          <cell r="A2865" t="str">
            <v>714130</v>
          </cell>
          <cell r="B2865" t="str">
            <v>714130-*</v>
          </cell>
          <cell r="C2865">
            <v>7500</v>
          </cell>
          <cell r="D2865">
            <v>520032</v>
          </cell>
          <cell r="G2865" t="str">
            <v>SENSORI-MOTOR RETIREMENT</v>
          </cell>
        </row>
        <row r="2866">
          <cell r="A2866" t="str">
            <v>714200</v>
          </cell>
          <cell r="B2866" t="str">
            <v>714200-*</v>
          </cell>
          <cell r="C2866">
            <v>7500</v>
          </cell>
          <cell r="D2866">
            <v>710000</v>
          </cell>
          <cell r="G2866" t="str">
            <v>SENSORI-MOTOR SUPPLIES</v>
          </cell>
        </row>
        <row r="2867">
          <cell r="A2867" t="str">
            <v>714400</v>
          </cell>
          <cell r="B2867" t="str">
            <v>714400-*</v>
          </cell>
          <cell r="C2867">
            <v>7500</v>
          </cell>
          <cell r="D2867">
            <v>601060</v>
          </cell>
          <cell r="G2867" t="str">
            <v>SENSORI - MOTOR CONTRACTED SVC</v>
          </cell>
        </row>
        <row r="2868">
          <cell r="A2868" t="str">
            <v>714990</v>
          </cell>
          <cell r="B2868" t="str">
            <v>714990-*</v>
          </cell>
          <cell r="C2868">
            <v>7500</v>
          </cell>
          <cell r="D2868">
            <v>710990</v>
          </cell>
          <cell r="G2868" t="str">
            <v>SENSORI MOTOR SUPP-REL PARTY</v>
          </cell>
        </row>
        <row r="2869">
          <cell r="A2869" t="str">
            <v>715000</v>
          </cell>
          <cell r="B2869" t="str">
            <v>715000-*</v>
          </cell>
          <cell r="C2869">
            <v>7510</v>
          </cell>
          <cell r="D2869">
            <v>500001</v>
          </cell>
          <cell r="G2869" t="str">
            <v>DIR CARE-STAFF REG SALARIES</v>
          </cell>
        </row>
        <row r="2870">
          <cell r="A2870" t="str">
            <v>715001</v>
          </cell>
          <cell r="B2870" t="str">
            <v>715001-*</v>
          </cell>
          <cell r="C2870">
            <v>7510</v>
          </cell>
          <cell r="D2870">
            <v>500002</v>
          </cell>
          <cell r="G2870" t="str">
            <v>DIR CARE-STAFF OVERTIME</v>
          </cell>
        </row>
        <row r="2871">
          <cell r="A2871" t="str">
            <v>715002</v>
          </cell>
          <cell r="B2871" t="str">
            <v>715002-*</v>
          </cell>
          <cell r="C2871">
            <v>7510</v>
          </cell>
          <cell r="D2871">
            <v>500006</v>
          </cell>
          <cell r="G2871" t="str">
            <v>DIR CARE-STAFF VACATION</v>
          </cell>
        </row>
        <row r="2872">
          <cell r="A2872" t="str">
            <v>715100</v>
          </cell>
          <cell r="B2872" t="str">
            <v>715100-*</v>
          </cell>
          <cell r="C2872">
            <v>7510</v>
          </cell>
          <cell r="D2872">
            <v>510020</v>
          </cell>
          <cell r="G2872" t="str">
            <v>DIR CARE-STAFF PAYROLL TAX</v>
          </cell>
        </row>
        <row r="2873">
          <cell r="A2873" t="str">
            <v>715110</v>
          </cell>
          <cell r="B2873" t="str">
            <v>715110-*</v>
          </cell>
          <cell r="C2873">
            <v>7510</v>
          </cell>
          <cell r="D2873">
            <v>520030</v>
          </cell>
          <cell r="G2873" t="str">
            <v>DIR CARE-STAFF HEALTH INS</v>
          </cell>
        </row>
        <row r="2874">
          <cell r="A2874" t="str">
            <v>715120</v>
          </cell>
          <cell r="B2874" t="str">
            <v>715120-*</v>
          </cell>
          <cell r="C2874">
            <v>7510</v>
          </cell>
          <cell r="D2874">
            <v>520031</v>
          </cell>
          <cell r="G2874" t="str">
            <v>DIR CARE-STAFF WORKERS COMP</v>
          </cell>
        </row>
        <row r="2875">
          <cell r="A2875" t="str">
            <v>715130</v>
          </cell>
          <cell r="B2875" t="str">
            <v>715130-*</v>
          </cell>
          <cell r="C2875">
            <v>7510</v>
          </cell>
          <cell r="D2875">
            <v>520032</v>
          </cell>
          <cell r="G2875" t="str">
            <v>DIR CARE-STAFF RETIREMENT</v>
          </cell>
        </row>
        <row r="2876">
          <cell r="A2876" t="str">
            <v>715200</v>
          </cell>
          <cell r="B2876" t="str">
            <v>715200-*</v>
          </cell>
          <cell r="C2876">
            <v>7510</v>
          </cell>
          <cell r="D2876">
            <v>710000</v>
          </cell>
          <cell r="G2876" t="str">
            <v>DIR CARE-STAFF SUPPLIES</v>
          </cell>
        </row>
        <row r="2877">
          <cell r="A2877" t="str">
            <v>715250</v>
          </cell>
          <cell r="B2877" t="str">
            <v>715250-*</v>
          </cell>
          <cell r="C2877">
            <v>7510</v>
          </cell>
          <cell r="D2877">
            <v>520035</v>
          </cell>
          <cell r="G2877" t="str">
            <v>DIR CARE DEPT-EMP SAFETY EQUIP</v>
          </cell>
        </row>
        <row r="2878">
          <cell r="A2878" t="str">
            <v>715990</v>
          </cell>
          <cell r="B2878" t="str">
            <v>715990-*</v>
          </cell>
          <cell r="C2878">
            <v>7510</v>
          </cell>
          <cell r="D2878">
            <v>710990</v>
          </cell>
          <cell r="G2878" t="str">
            <v>DIRECT CARE SUPPLIES-REL PARTY</v>
          </cell>
        </row>
        <row r="2879">
          <cell r="A2879" t="str">
            <v>716000</v>
          </cell>
          <cell r="B2879" t="str">
            <v>716000-*</v>
          </cell>
          <cell r="C2879">
            <v>7520</v>
          </cell>
          <cell r="D2879">
            <v>500001</v>
          </cell>
          <cell r="G2879" t="str">
            <v>CASE MGMT REGULAR SALARIES</v>
          </cell>
        </row>
        <row r="2880">
          <cell r="A2880" t="str">
            <v>716001</v>
          </cell>
          <cell r="B2880" t="str">
            <v>716001-*</v>
          </cell>
          <cell r="C2880">
            <v>7520</v>
          </cell>
          <cell r="D2880">
            <v>500002</v>
          </cell>
          <cell r="G2880" t="str">
            <v>CASE MGMT OVERTIME</v>
          </cell>
        </row>
        <row r="2881">
          <cell r="A2881" t="str">
            <v>716002</v>
          </cell>
          <cell r="B2881" t="str">
            <v>716002-*</v>
          </cell>
          <cell r="C2881">
            <v>7520</v>
          </cell>
          <cell r="D2881">
            <v>500006</v>
          </cell>
          <cell r="G2881" t="str">
            <v>CASE MGMT VACATION</v>
          </cell>
        </row>
        <row r="2882">
          <cell r="A2882" t="str">
            <v>716003</v>
          </cell>
          <cell r="B2882" t="str">
            <v>716003-*</v>
          </cell>
          <cell r="C2882">
            <v>7520</v>
          </cell>
          <cell r="D2882">
            <v>500007</v>
          </cell>
          <cell r="G2882" t="str">
            <v>CASE MGMT HOLIDAY</v>
          </cell>
        </row>
        <row r="2883">
          <cell r="A2883" t="str">
            <v>716004</v>
          </cell>
          <cell r="B2883" t="str">
            <v>716004-*</v>
          </cell>
          <cell r="C2883">
            <v>7520</v>
          </cell>
          <cell r="D2883">
            <v>500008</v>
          </cell>
          <cell r="G2883" t="str">
            <v>CASE MGMT SICK LEAVE</v>
          </cell>
        </row>
        <row r="2884">
          <cell r="A2884" t="str">
            <v>716100</v>
          </cell>
          <cell r="B2884" t="str">
            <v>716100-*</v>
          </cell>
          <cell r="C2884">
            <v>7520</v>
          </cell>
          <cell r="D2884">
            <v>510020</v>
          </cell>
          <cell r="G2884" t="str">
            <v>CASE MGMT PAYROLL TAX</v>
          </cell>
        </row>
        <row r="2885">
          <cell r="A2885" t="str">
            <v>716110</v>
          </cell>
          <cell r="B2885" t="str">
            <v>716110-*</v>
          </cell>
          <cell r="C2885">
            <v>7520</v>
          </cell>
          <cell r="D2885">
            <v>520030</v>
          </cell>
          <cell r="G2885" t="str">
            <v>CASE MGMT HEALTH INSURANCE</v>
          </cell>
        </row>
        <row r="2886">
          <cell r="A2886" t="str">
            <v>716120</v>
          </cell>
          <cell r="B2886" t="str">
            <v>716120-*</v>
          </cell>
          <cell r="C2886">
            <v>7520</v>
          </cell>
          <cell r="D2886">
            <v>520031</v>
          </cell>
          <cell r="G2886" t="str">
            <v>CASE MGMT WORKERS COMP</v>
          </cell>
        </row>
        <row r="2887">
          <cell r="A2887" t="str">
            <v>716130</v>
          </cell>
          <cell r="B2887" t="str">
            <v>716130-*</v>
          </cell>
          <cell r="C2887">
            <v>7520</v>
          </cell>
          <cell r="D2887">
            <v>520032</v>
          </cell>
          <cell r="G2887" t="str">
            <v>CASE MGMT RETIREMENT</v>
          </cell>
        </row>
        <row r="2888">
          <cell r="A2888" t="str">
            <v>716200</v>
          </cell>
          <cell r="B2888" t="str">
            <v>716200-*</v>
          </cell>
          <cell r="C2888">
            <v>7520</v>
          </cell>
          <cell r="D2888">
            <v>710000</v>
          </cell>
          <cell r="G2888" t="str">
            <v>CASE MGMT SUPPLIES</v>
          </cell>
        </row>
        <row r="2889">
          <cell r="A2889" t="str">
            <v>716400</v>
          </cell>
          <cell r="B2889" t="str">
            <v>716400-*</v>
          </cell>
          <cell r="C2889">
            <v>5035</v>
          </cell>
          <cell r="D2889">
            <v>601060</v>
          </cell>
          <cell r="G2889" t="str">
            <v>EKG-CONTRACTED SVC</v>
          </cell>
        </row>
        <row r="2890">
          <cell r="A2890" t="str">
            <v>716990</v>
          </cell>
          <cell r="B2890" t="str">
            <v>716990-*</v>
          </cell>
          <cell r="C2890">
            <v>7520</v>
          </cell>
          <cell r="D2890">
            <v>710990</v>
          </cell>
          <cell r="G2890" t="str">
            <v>CASE MGMT SUPPLIES-REL PARTY</v>
          </cell>
        </row>
        <row r="2891">
          <cell r="A2891" t="str">
            <v>717000</v>
          </cell>
          <cell r="B2891" t="str">
            <v>717000-*</v>
          </cell>
          <cell r="C2891">
            <v>8900</v>
          </cell>
          <cell r="D2891">
            <v>500001</v>
          </cell>
          <cell r="G2891" t="str">
            <v>STAFF DEVELOP REGULAR SALARIES</v>
          </cell>
        </row>
        <row r="2892">
          <cell r="A2892" t="str">
            <v>717001</v>
          </cell>
          <cell r="B2892" t="str">
            <v>717001-*</v>
          </cell>
          <cell r="C2892">
            <v>8900</v>
          </cell>
          <cell r="D2892">
            <v>500002</v>
          </cell>
          <cell r="G2892" t="str">
            <v>STAFF DEVELOP OVERTIME</v>
          </cell>
        </row>
        <row r="2893">
          <cell r="A2893" t="str">
            <v>717002</v>
          </cell>
          <cell r="B2893" t="str">
            <v>717002-*</v>
          </cell>
          <cell r="C2893">
            <v>8900</v>
          </cell>
          <cell r="D2893">
            <v>500006</v>
          </cell>
          <cell r="G2893" t="str">
            <v>STAFF DEVELOP VACATION</v>
          </cell>
        </row>
        <row r="2894">
          <cell r="A2894" t="str">
            <v>717100</v>
          </cell>
          <cell r="B2894" t="str">
            <v>717100-*</v>
          </cell>
          <cell r="C2894">
            <v>8900</v>
          </cell>
          <cell r="D2894">
            <v>510020</v>
          </cell>
          <cell r="G2894" t="str">
            <v>STAFF DEVELOP PAYROLL TAX</v>
          </cell>
        </row>
        <row r="2895">
          <cell r="A2895" t="str">
            <v>717110</v>
          </cell>
          <cell r="B2895" t="str">
            <v>717110-*</v>
          </cell>
          <cell r="C2895">
            <v>8900</v>
          </cell>
          <cell r="D2895">
            <v>520030</v>
          </cell>
          <cell r="G2895" t="str">
            <v>STAFF DEVELOP HEALTH INSURANCE</v>
          </cell>
        </row>
        <row r="2896">
          <cell r="A2896" t="str">
            <v>717120</v>
          </cell>
          <cell r="B2896" t="str">
            <v>717120-*</v>
          </cell>
          <cell r="C2896">
            <v>8900</v>
          </cell>
          <cell r="D2896">
            <v>520031</v>
          </cell>
          <cell r="G2896" t="str">
            <v>STAFF DEVELOP WORKERS COMP</v>
          </cell>
        </row>
        <row r="2897">
          <cell r="A2897" t="str">
            <v>717130</v>
          </cell>
          <cell r="B2897" t="str">
            <v>717130-*</v>
          </cell>
          <cell r="C2897">
            <v>8900</v>
          </cell>
          <cell r="D2897">
            <v>520032</v>
          </cell>
          <cell r="G2897" t="str">
            <v>STAFF DEVELOP RETIREMENT</v>
          </cell>
        </row>
        <row r="2898">
          <cell r="A2898" t="str">
            <v>717400</v>
          </cell>
          <cell r="B2898" t="str">
            <v>717400-*</v>
          </cell>
          <cell r="C2898">
            <v>7130</v>
          </cell>
          <cell r="D2898">
            <v>601060</v>
          </cell>
          <cell r="G2898" t="str">
            <v>PROSTHETICS &amp; ORTHOTICS</v>
          </cell>
        </row>
        <row r="2899">
          <cell r="A2899" t="str">
            <v>717990</v>
          </cell>
          <cell r="B2899" t="str">
            <v>717990-*</v>
          </cell>
          <cell r="C2899">
            <v>8900</v>
          </cell>
          <cell r="D2899">
            <v>710990</v>
          </cell>
          <cell r="G2899" t="str">
            <v>STAFF DEVELOPEMENT-REL PARTY</v>
          </cell>
        </row>
        <row r="2900">
          <cell r="A2900" t="str">
            <v>718000</v>
          </cell>
          <cell r="B2900" t="str">
            <v>718000-*</v>
          </cell>
          <cell r="C2900">
            <v>7530</v>
          </cell>
          <cell r="D2900">
            <v>500001</v>
          </cell>
          <cell r="G2900" t="str">
            <v>PSYCHOMETRIST REGULAR SALARIES</v>
          </cell>
        </row>
        <row r="2901">
          <cell r="A2901" t="str">
            <v>718002</v>
          </cell>
          <cell r="B2901" t="str">
            <v>718002-*</v>
          </cell>
          <cell r="C2901">
            <v>7530</v>
          </cell>
          <cell r="D2901">
            <v>500006</v>
          </cell>
          <cell r="G2901" t="str">
            <v>PSYCHOMETRIST VACATION</v>
          </cell>
        </row>
        <row r="2902">
          <cell r="A2902" t="str">
            <v>718100</v>
          </cell>
          <cell r="B2902" t="str">
            <v>718100-*</v>
          </cell>
          <cell r="C2902">
            <v>7530</v>
          </cell>
          <cell r="D2902">
            <v>510020</v>
          </cell>
          <cell r="G2902" t="str">
            <v>PSYCHOMETRIST PAYROLL TAX</v>
          </cell>
        </row>
        <row r="2903">
          <cell r="A2903" t="str">
            <v>718110</v>
          </cell>
          <cell r="B2903" t="str">
            <v>718110-*</v>
          </cell>
          <cell r="C2903">
            <v>7530</v>
          </cell>
          <cell r="D2903">
            <v>520030</v>
          </cell>
          <cell r="G2903" t="str">
            <v>PSYCHOMETRIST HEALTH INSURANCE</v>
          </cell>
        </row>
        <row r="2904">
          <cell r="A2904" t="str">
            <v>718120</v>
          </cell>
          <cell r="B2904" t="str">
            <v>718120-*</v>
          </cell>
          <cell r="C2904">
            <v>7530</v>
          </cell>
          <cell r="D2904">
            <v>520031</v>
          </cell>
          <cell r="G2904" t="str">
            <v>PSYCHOMETRIST WORKERS COMP</v>
          </cell>
        </row>
        <row r="2905">
          <cell r="A2905" t="str">
            <v>718130</v>
          </cell>
          <cell r="B2905" t="str">
            <v>718130-*</v>
          </cell>
          <cell r="C2905">
            <v>7530</v>
          </cell>
          <cell r="D2905">
            <v>520032</v>
          </cell>
          <cell r="G2905" t="str">
            <v>PSYCHOMETRIST RETIREMENT</v>
          </cell>
        </row>
        <row r="2906">
          <cell r="A2906" t="str">
            <v>718400</v>
          </cell>
          <cell r="B2906" t="str">
            <v>718400-*</v>
          </cell>
          <cell r="C2906">
            <v>5100</v>
          </cell>
          <cell r="D2906">
            <v>601060</v>
          </cell>
          <cell r="G2906" t="str">
            <v>MISC ANCIL-AMB SVC</v>
          </cell>
        </row>
        <row r="2907">
          <cell r="A2907" t="str">
            <v>718990</v>
          </cell>
          <cell r="B2907" t="str">
            <v>718990-*</v>
          </cell>
          <cell r="C2907">
            <v>7530</v>
          </cell>
          <cell r="D2907">
            <v>710990</v>
          </cell>
          <cell r="G2907" t="str">
            <v>PHYCH-SUPPLIES - REL PARTY</v>
          </cell>
        </row>
        <row r="2908">
          <cell r="A2908" t="str">
            <v>719000</v>
          </cell>
          <cell r="B2908" t="str">
            <v>719000-*</v>
          </cell>
          <cell r="C2908">
            <v>7540</v>
          </cell>
          <cell r="D2908">
            <v>500001</v>
          </cell>
          <cell r="G2908" t="str">
            <v>BPS/AIDES REGULAR SALARIES</v>
          </cell>
        </row>
        <row r="2909">
          <cell r="A2909" t="str">
            <v>719001</v>
          </cell>
          <cell r="B2909" t="str">
            <v>719001-*</v>
          </cell>
          <cell r="C2909">
            <v>7540</v>
          </cell>
          <cell r="D2909">
            <v>500002</v>
          </cell>
          <cell r="G2909" t="str">
            <v>BPS/AIDES OVERTIME</v>
          </cell>
        </row>
        <row r="2910">
          <cell r="A2910" t="str">
            <v>719002</v>
          </cell>
          <cell r="B2910" t="str">
            <v>719002-*</v>
          </cell>
          <cell r="C2910">
            <v>7540</v>
          </cell>
          <cell r="D2910">
            <v>500006</v>
          </cell>
          <cell r="G2910" t="str">
            <v>BPS/AIDES VACATION</v>
          </cell>
        </row>
        <row r="2911">
          <cell r="A2911" t="str">
            <v>719100</v>
          </cell>
          <cell r="B2911" t="str">
            <v>719100-*</v>
          </cell>
          <cell r="C2911">
            <v>7540</v>
          </cell>
          <cell r="D2911">
            <v>510020</v>
          </cell>
          <cell r="G2911" t="str">
            <v>BPS/AIDES PAYROLL TAX</v>
          </cell>
        </row>
        <row r="2912">
          <cell r="A2912" t="str">
            <v>719110</v>
          </cell>
          <cell r="B2912" t="str">
            <v>719110-*</v>
          </cell>
          <cell r="C2912">
            <v>7540</v>
          </cell>
          <cell r="D2912">
            <v>520030</v>
          </cell>
          <cell r="G2912" t="str">
            <v>BPS/AIDES HEALTH INSURANCE</v>
          </cell>
        </row>
        <row r="2913">
          <cell r="A2913" t="str">
            <v>719120</v>
          </cell>
          <cell r="B2913" t="str">
            <v>719120-*</v>
          </cell>
          <cell r="C2913">
            <v>7540</v>
          </cell>
          <cell r="D2913">
            <v>520031</v>
          </cell>
          <cell r="G2913" t="str">
            <v>BPS/AIDES WORKERS COMP</v>
          </cell>
        </row>
        <row r="2914">
          <cell r="A2914" t="str">
            <v>719130</v>
          </cell>
          <cell r="B2914" t="str">
            <v>719130-*</v>
          </cell>
          <cell r="C2914">
            <v>7540</v>
          </cell>
          <cell r="D2914">
            <v>520032</v>
          </cell>
          <cell r="G2914" t="str">
            <v>BPS/AIDES RETIREMENT</v>
          </cell>
        </row>
        <row r="2915">
          <cell r="A2915" t="str">
            <v>719200</v>
          </cell>
          <cell r="B2915" t="str">
            <v>719200-*</v>
          </cell>
          <cell r="C2915">
            <v>7540</v>
          </cell>
          <cell r="D2915">
            <v>710000</v>
          </cell>
          <cell r="G2915" t="str">
            <v>BPS/AIDES SUPPLIES</v>
          </cell>
        </row>
        <row r="2916">
          <cell r="A2916" t="str">
            <v>719400</v>
          </cell>
          <cell r="B2916" t="str">
            <v>719400-*</v>
          </cell>
          <cell r="C2916">
            <v>7540</v>
          </cell>
          <cell r="D2916">
            <v>601060</v>
          </cell>
          <cell r="G2916" t="str">
            <v>BPS/AIDES CONTRACTED SVC</v>
          </cell>
        </row>
        <row r="2917">
          <cell r="A2917" t="str">
            <v>719990</v>
          </cell>
          <cell r="B2917" t="str">
            <v>719990-*</v>
          </cell>
          <cell r="C2917">
            <v>7540</v>
          </cell>
          <cell r="D2917">
            <v>710990</v>
          </cell>
          <cell r="G2917" t="str">
            <v>BPS SUPPLIES-REL PARTY</v>
          </cell>
        </row>
        <row r="2918">
          <cell r="A2918" t="str">
            <v>720000</v>
          </cell>
          <cell r="B2918" t="str">
            <v>720000-*</v>
          </cell>
          <cell r="C2918">
            <v>7300</v>
          </cell>
          <cell r="D2918">
            <v>500001</v>
          </cell>
          <cell r="G2918" t="str">
            <v>ACTIVITY CENTER REG SALARIES</v>
          </cell>
        </row>
        <row r="2919">
          <cell r="A2919" t="str">
            <v>720001</v>
          </cell>
          <cell r="B2919" t="str">
            <v>720001-*</v>
          </cell>
          <cell r="C2919">
            <v>7300</v>
          </cell>
          <cell r="D2919">
            <v>500002</v>
          </cell>
          <cell r="G2919" t="str">
            <v>ACTIVITY CENTER OVERTIME</v>
          </cell>
        </row>
        <row r="2920">
          <cell r="A2920" t="str">
            <v>720002</v>
          </cell>
          <cell r="B2920" t="str">
            <v>720002-*</v>
          </cell>
          <cell r="C2920">
            <v>7300</v>
          </cell>
          <cell r="D2920">
            <v>500006</v>
          </cell>
          <cell r="G2920" t="str">
            <v>ACTIVITY CENTER VACATION</v>
          </cell>
        </row>
        <row r="2921">
          <cell r="A2921" t="str">
            <v>720100</v>
          </cell>
          <cell r="B2921" t="str">
            <v>720100-*</v>
          </cell>
          <cell r="C2921">
            <v>7300</v>
          </cell>
          <cell r="D2921">
            <v>510020</v>
          </cell>
          <cell r="G2921" t="str">
            <v>ACTIVITY CENTER PAYROLL TAX</v>
          </cell>
        </row>
        <row r="2922">
          <cell r="A2922" t="str">
            <v>720110</v>
          </cell>
          <cell r="B2922" t="str">
            <v>720110-*</v>
          </cell>
          <cell r="C2922">
            <v>7300</v>
          </cell>
          <cell r="D2922">
            <v>520030</v>
          </cell>
          <cell r="G2922" t="str">
            <v>ACTIVITY CENTER HEALTH INS</v>
          </cell>
        </row>
        <row r="2923">
          <cell r="A2923" t="str">
            <v>720120</v>
          </cell>
          <cell r="B2923" t="str">
            <v>720120-*</v>
          </cell>
          <cell r="C2923">
            <v>7300</v>
          </cell>
          <cell r="D2923">
            <v>520031</v>
          </cell>
          <cell r="G2923" t="str">
            <v>ACTIVITY CENTER WORKERS COMP</v>
          </cell>
        </row>
        <row r="2924">
          <cell r="A2924" t="str">
            <v>720130</v>
          </cell>
          <cell r="B2924" t="str">
            <v>720130-*</v>
          </cell>
          <cell r="C2924">
            <v>7300</v>
          </cell>
          <cell r="D2924">
            <v>520032</v>
          </cell>
          <cell r="G2924" t="str">
            <v>ACTIVITY CENTER RETIREMENT</v>
          </cell>
        </row>
        <row r="2925">
          <cell r="A2925" t="str">
            <v>720200</v>
          </cell>
          <cell r="B2925" t="str">
            <v>720200-*</v>
          </cell>
          <cell r="C2925">
            <v>7300</v>
          </cell>
          <cell r="D2925">
            <v>710000</v>
          </cell>
          <cell r="G2925" t="str">
            <v>ACTIVITY CENTER SUPPLIES</v>
          </cell>
        </row>
        <row r="2926">
          <cell r="A2926" t="str">
            <v>720990</v>
          </cell>
          <cell r="B2926" t="str">
            <v>720990-*</v>
          </cell>
          <cell r="C2926">
            <v>7300</v>
          </cell>
          <cell r="D2926">
            <v>710990</v>
          </cell>
          <cell r="G2926" t="str">
            <v>ACTIVITY CENTER-RELATED PARTY</v>
          </cell>
        </row>
        <row r="2927">
          <cell r="A2927" t="str">
            <v>721000</v>
          </cell>
          <cell r="B2927" t="str">
            <v>721000-*</v>
          </cell>
          <cell r="C2927">
            <v>5013</v>
          </cell>
          <cell r="D2927">
            <v>500001</v>
          </cell>
          <cell r="G2927" t="str">
            <v>RESPIRATORY THER REG SALARIES</v>
          </cell>
        </row>
        <row r="2928">
          <cell r="A2928" t="str">
            <v>721001</v>
          </cell>
          <cell r="B2928" t="str">
            <v>721001-*</v>
          </cell>
          <cell r="C2928">
            <v>5013</v>
          </cell>
          <cell r="D2928">
            <v>500002</v>
          </cell>
          <cell r="G2928" t="str">
            <v>RESPIRATORY THER OVERTIME</v>
          </cell>
        </row>
        <row r="2929">
          <cell r="A2929" t="str">
            <v>721002</v>
          </cell>
          <cell r="B2929" t="str">
            <v>721002-*</v>
          </cell>
          <cell r="C2929">
            <v>5013</v>
          </cell>
          <cell r="D2929">
            <v>500006</v>
          </cell>
          <cell r="G2929" t="str">
            <v>RESPIRATORY THERAPY VACATION</v>
          </cell>
        </row>
        <row r="2930">
          <cell r="A2930" t="str">
            <v>721100</v>
          </cell>
          <cell r="B2930" t="str">
            <v>721100-*</v>
          </cell>
          <cell r="C2930">
            <v>5013</v>
          </cell>
          <cell r="D2930">
            <v>510020</v>
          </cell>
          <cell r="G2930" t="str">
            <v>RESPIRATORY THER PAYROLL TAX</v>
          </cell>
        </row>
        <row r="2931">
          <cell r="A2931" t="str">
            <v>721110</v>
          </cell>
          <cell r="B2931" t="str">
            <v>721110-*</v>
          </cell>
          <cell r="C2931">
            <v>5021</v>
          </cell>
          <cell r="D2931">
            <v>520030</v>
          </cell>
          <cell r="G2931" t="str">
            <v>PHARMACY CONSULT.HEALTH INS.</v>
          </cell>
        </row>
        <row r="2932">
          <cell r="A2932" t="str">
            <v>721120</v>
          </cell>
          <cell r="B2932" t="str">
            <v>721120-*</v>
          </cell>
          <cell r="C2932">
            <v>5013</v>
          </cell>
          <cell r="D2932">
            <v>520031</v>
          </cell>
          <cell r="G2932" t="str">
            <v>RESPIRATORY THER WORKERS COMP</v>
          </cell>
        </row>
        <row r="2933">
          <cell r="A2933" t="str">
            <v>721130</v>
          </cell>
          <cell r="B2933" t="str">
            <v>721130-*</v>
          </cell>
          <cell r="C2933">
            <v>5013</v>
          </cell>
          <cell r="D2933">
            <v>520032</v>
          </cell>
          <cell r="G2933" t="str">
            <v>RESPIRATORY THERAPY RETIREMENT</v>
          </cell>
        </row>
        <row r="2934">
          <cell r="A2934" t="str">
            <v>721990</v>
          </cell>
          <cell r="B2934" t="str">
            <v>721990-*</v>
          </cell>
          <cell r="C2934">
            <v>5013</v>
          </cell>
          <cell r="D2934">
            <v>710990</v>
          </cell>
          <cell r="G2934" t="str">
            <v>RESPIRATORY THER REL PARTY EXP</v>
          </cell>
        </row>
        <row r="2935">
          <cell r="A2935" t="str">
            <v>722002</v>
          </cell>
          <cell r="B2935" t="str">
            <v>722002-*</v>
          </cell>
          <cell r="C2935">
            <v>3500</v>
          </cell>
          <cell r="D2935">
            <v>500006</v>
          </cell>
          <cell r="G2935" t="str">
            <v>HOME H'CARE VACATION</v>
          </cell>
        </row>
        <row r="2936">
          <cell r="A2936" t="str">
            <v>722100</v>
          </cell>
          <cell r="B2936" t="str">
            <v>722100-*</v>
          </cell>
          <cell r="C2936">
            <v>3500</v>
          </cell>
          <cell r="D2936">
            <v>510020</v>
          </cell>
          <cell r="G2936" t="str">
            <v>HOME H'CARE PAYROLL TAX</v>
          </cell>
        </row>
        <row r="2937">
          <cell r="A2937" t="str">
            <v>722110</v>
          </cell>
          <cell r="B2937" t="str">
            <v>722110-*</v>
          </cell>
          <cell r="C2937">
            <v>3500</v>
          </cell>
          <cell r="D2937">
            <v>520030</v>
          </cell>
          <cell r="G2937" t="str">
            <v>HOME H'CARE HEALTH INSURANCE</v>
          </cell>
        </row>
        <row r="2938">
          <cell r="A2938" t="str">
            <v>722120</v>
          </cell>
          <cell r="B2938" t="str">
            <v>722120-*</v>
          </cell>
          <cell r="C2938">
            <v>3500</v>
          </cell>
          <cell r="D2938">
            <v>520031</v>
          </cell>
          <cell r="G2938" t="str">
            <v>HOME H'CARE WORKERS COMP</v>
          </cell>
        </row>
        <row r="2939">
          <cell r="A2939" t="str">
            <v>722130</v>
          </cell>
          <cell r="B2939" t="str">
            <v>722130-*</v>
          </cell>
          <cell r="C2939">
            <v>3500</v>
          </cell>
          <cell r="D2939">
            <v>520032</v>
          </cell>
          <cell r="G2939" t="str">
            <v>HOME H'CARE RETIREMENT</v>
          </cell>
        </row>
        <row r="2940">
          <cell r="A2940" t="str">
            <v>722790</v>
          </cell>
          <cell r="B2940" t="str">
            <v>722790-*</v>
          </cell>
          <cell r="C2940">
            <v>3500</v>
          </cell>
          <cell r="D2940">
            <v>915000</v>
          </cell>
          <cell r="G2940" t="str">
            <v>HOME H'CARE SEMINAR/TRAVEL</v>
          </cell>
        </row>
        <row r="2941">
          <cell r="A2941" t="str">
            <v>722990</v>
          </cell>
          <cell r="B2941" t="str">
            <v>722990-*</v>
          </cell>
          <cell r="C2941">
            <v>3500</v>
          </cell>
          <cell r="D2941">
            <v>710990</v>
          </cell>
          <cell r="G2941" t="str">
            <v>HOME H'CARE RELATED PARTY EXP</v>
          </cell>
        </row>
        <row r="2942">
          <cell r="A2942" t="str">
            <v>723000</v>
          </cell>
          <cell r="B2942" t="str">
            <v>723000-*</v>
          </cell>
          <cell r="C2942">
            <v>5021</v>
          </cell>
          <cell r="D2942">
            <v>500001</v>
          </cell>
          <cell r="G2942" t="str">
            <v>PHARMACY CONSULT. REG SALARIES</v>
          </cell>
        </row>
        <row r="2943">
          <cell r="A2943" t="str">
            <v>723001</v>
          </cell>
          <cell r="B2943" t="str">
            <v>723001-*</v>
          </cell>
          <cell r="C2943">
            <v>5021</v>
          </cell>
          <cell r="D2943">
            <v>500002</v>
          </cell>
          <cell r="G2943" t="str">
            <v>PHARMACY CONSULT. OVERTIME</v>
          </cell>
        </row>
        <row r="2944">
          <cell r="A2944" t="str">
            <v>723002</v>
          </cell>
          <cell r="B2944" t="str">
            <v>723002-*</v>
          </cell>
          <cell r="C2944">
            <v>5021</v>
          </cell>
          <cell r="D2944">
            <v>500006</v>
          </cell>
          <cell r="G2944" t="str">
            <v>PHARMACY CONSULT. VACATION</v>
          </cell>
        </row>
        <row r="2945">
          <cell r="A2945" t="str">
            <v>723003</v>
          </cell>
          <cell r="B2945" t="str">
            <v>723003-*</v>
          </cell>
          <cell r="C2945">
            <v>5021</v>
          </cell>
          <cell r="D2945">
            <v>500007</v>
          </cell>
          <cell r="G2945" t="str">
            <v>PHARMACY CONSULT. HOLIDAY</v>
          </cell>
        </row>
        <row r="2946">
          <cell r="A2946" t="str">
            <v>723004</v>
          </cell>
          <cell r="B2946" t="str">
            <v>723004-*</v>
          </cell>
          <cell r="C2946">
            <v>5021</v>
          </cell>
          <cell r="D2946">
            <v>500008</v>
          </cell>
          <cell r="G2946" t="str">
            <v>PHARMACY CONSULT. SICK LEAVE</v>
          </cell>
        </row>
        <row r="2947">
          <cell r="A2947" t="str">
            <v>723100</v>
          </cell>
          <cell r="B2947" t="str">
            <v>723100-*</v>
          </cell>
          <cell r="C2947">
            <v>5021</v>
          </cell>
          <cell r="D2947">
            <v>510020</v>
          </cell>
          <cell r="G2947" t="str">
            <v>PHARMACY CONSULT. PAYROLL TAX</v>
          </cell>
        </row>
        <row r="2948">
          <cell r="A2948" t="str">
            <v>723110</v>
          </cell>
          <cell r="B2948" t="str">
            <v>723110-*</v>
          </cell>
          <cell r="C2948">
            <v>5021</v>
          </cell>
          <cell r="D2948">
            <v>520030</v>
          </cell>
          <cell r="G2948" t="str">
            <v>PHARMACY CONSULT.HEALTH INS.</v>
          </cell>
        </row>
        <row r="2949">
          <cell r="A2949" t="str">
            <v>723120</v>
          </cell>
          <cell r="B2949" t="str">
            <v>723120-*</v>
          </cell>
          <cell r="C2949">
            <v>5021</v>
          </cell>
          <cell r="D2949">
            <v>520031</v>
          </cell>
          <cell r="G2949" t="str">
            <v>PHARMACY CONSULT. WORKERS COMP</v>
          </cell>
        </row>
        <row r="2950">
          <cell r="A2950" t="str">
            <v>723130</v>
          </cell>
          <cell r="B2950" t="str">
            <v>723130-*</v>
          </cell>
          <cell r="C2950">
            <v>5021</v>
          </cell>
          <cell r="D2950">
            <v>520032</v>
          </cell>
          <cell r="G2950" t="str">
            <v>PHARMACY CONSULT. RETIREMENT</v>
          </cell>
        </row>
        <row r="2951">
          <cell r="A2951" t="str">
            <v>723200</v>
          </cell>
          <cell r="B2951" t="str">
            <v>723200-*</v>
          </cell>
          <cell r="C2951">
            <v>5021</v>
          </cell>
          <cell r="D2951">
            <v>710000</v>
          </cell>
          <cell r="G2951" t="str">
            <v>PHARMACY CONSULT. SUPPLIES</v>
          </cell>
        </row>
        <row r="2952">
          <cell r="A2952" t="str">
            <v>723400</v>
          </cell>
          <cell r="B2952" t="str">
            <v>723400-*</v>
          </cell>
          <cell r="C2952">
            <v>5021</v>
          </cell>
          <cell r="D2952">
            <v>601060</v>
          </cell>
          <cell r="G2952" t="str">
            <v>PHARMACY CONSULT. CONTRACT SER</v>
          </cell>
        </row>
        <row r="2953">
          <cell r="A2953" t="str">
            <v>723500</v>
          </cell>
          <cell r="B2953" t="str">
            <v>723500-*</v>
          </cell>
          <cell r="C2953">
            <v>5021</v>
          </cell>
          <cell r="D2953">
            <v>900990</v>
          </cell>
          <cell r="G2953" t="str">
            <v>PHARMACY CONSULT MGT FEE</v>
          </cell>
        </row>
        <row r="2954">
          <cell r="A2954" t="str">
            <v>723790</v>
          </cell>
          <cell r="B2954" t="str">
            <v>723790-*</v>
          </cell>
          <cell r="C2954">
            <v>5021</v>
          </cell>
          <cell r="D2954">
            <v>915000</v>
          </cell>
          <cell r="G2954" t="str">
            <v>PHARMACY CONSULT. TRAV EXPENSE</v>
          </cell>
        </row>
        <row r="2955">
          <cell r="A2955" t="str">
            <v>723800</v>
          </cell>
          <cell r="B2955" t="str">
            <v>723800-*</v>
          </cell>
          <cell r="C2955">
            <v>5021</v>
          </cell>
          <cell r="D2955">
            <v>923000</v>
          </cell>
          <cell r="G2955" t="str">
            <v>PHARM CONSULT DUES &amp; SUBSCRIPT</v>
          </cell>
        </row>
        <row r="2956">
          <cell r="A2956" t="str">
            <v>723810</v>
          </cell>
          <cell r="B2956" t="str">
            <v>723810-*</v>
          </cell>
          <cell r="C2956">
            <v>5021</v>
          </cell>
          <cell r="D2956">
            <v>918000</v>
          </cell>
          <cell r="G2956" t="str">
            <v>PHARMACY CONSULT. AUTO EXP</v>
          </cell>
        </row>
        <row r="2957">
          <cell r="A2957" t="str">
            <v>723820</v>
          </cell>
          <cell r="B2957" t="str">
            <v>723820-*</v>
          </cell>
          <cell r="C2957">
            <v>5021</v>
          </cell>
          <cell r="D2957">
            <v>920000</v>
          </cell>
          <cell r="G2957" t="str">
            <v>PHARMACY CONSULT SEMINARS</v>
          </cell>
        </row>
        <row r="2958">
          <cell r="A2958" t="str">
            <v>723830</v>
          </cell>
          <cell r="B2958" t="str">
            <v>723830-*</v>
          </cell>
          <cell r="C2958">
            <v>5021</v>
          </cell>
          <cell r="D2958">
            <v>916000</v>
          </cell>
          <cell r="G2958" t="str">
            <v>PHARMACY CONSULT. MEALS</v>
          </cell>
        </row>
        <row r="2959">
          <cell r="A2959" t="str">
            <v>723835</v>
          </cell>
          <cell r="B2959" t="str">
            <v>723835-*</v>
          </cell>
          <cell r="C2959">
            <v>5021</v>
          </cell>
          <cell r="D2959">
            <v>917000</v>
          </cell>
          <cell r="G2959" t="str">
            <v>PHARMACY CONSULT. MEALS NON EMPLOYEE</v>
          </cell>
        </row>
        <row r="2960">
          <cell r="A2960" t="str">
            <v>723990</v>
          </cell>
          <cell r="B2960" t="str">
            <v>723990-*</v>
          </cell>
          <cell r="C2960">
            <v>5021</v>
          </cell>
          <cell r="D2960">
            <v>710990</v>
          </cell>
          <cell r="G2960" t="str">
            <v>PHARMACY CONSULT REL PART</v>
          </cell>
        </row>
        <row r="2961">
          <cell r="A2961" t="str">
            <v>725000</v>
          </cell>
          <cell r="B2961" t="str">
            <v>725000-*</v>
          </cell>
          <cell r="C2961">
            <v>9002</v>
          </cell>
          <cell r="D2961">
            <v>500001</v>
          </cell>
          <cell r="G2961" t="str">
            <v>HOSPICE ADMIN REGULAR SALARIES</v>
          </cell>
        </row>
        <row r="2962">
          <cell r="A2962" t="str">
            <v>725001</v>
          </cell>
          <cell r="B2962" t="str">
            <v>725001-*</v>
          </cell>
          <cell r="C2962">
            <v>9002</v>
          </cell>
          <cell r="D2962">
            <v>500002</v>
          </cell>
          <cell r="G2962" t="str">
            <v>HOSPICE ADMIN OVERTIME</v>
          </cell>
        </row>
        <row r="2963">
          <cell r="A2963" t="str">
            <v>725002</v>
          </cell>
          <cell r="B2963" t="str">
            <v>725002-*</v>
          </cell>
          <cell r="C2963">
            <v>9002</v>
          </cell>
          <cell r="D2963">
            <v>500006</v>
          </cell>
          <cell r="G2963" t="str">
            <v>HOSPICE ADMIN VACATION</v>
          </cell>
        </row>
        <row r="2964">
          <cell r="A2964" t="str">
            <v>725003</v>
          </cell>
          <cell r="B2964" t="str">
            <v>725003-*</v>
          </cell>
          <cell r="C2964">
            <v>9002</v>
          </cell>
          <cell r="D2964">
            <v>500007</v>
          </cell>
          <cell r="G2964" t="str">
            <v>HOSPICE ADMIN HOLIDAY</v>
          </cell>
        </row>
        <row r="2965">
          <cell r="A2965" t="str">
            <v>725004</v>
          </cell>
          <cell r="B2965" t="str">
            <v>725004-*</v>
          </cell>
          <cell r="C2965">
            <v>9002</v>
          </cell>
          <cell r="D2965">
            <v>500008</v>
          </cell>
          <cell r="G2965" t="str">
            <v>HOSPICE ADMIN SICK LEAVE</v>
          </cell>
        </row>
        <row r="2966">
          <cell r="A2966" t="str">
            <v>725100</v>
          </cell>
          <cell r="B2966" t="str">
            <v>725100-*</v>
          </cell>
          <cell r="C2966">
            <v>9002</v>
          </cell>
          <cell r="D2966">
            <v>510020</v>
          </cell>
          <cell r="G2966" t="str">
            <v>HOSPICE ADMIN PAYROLL TAX</v>
          </cell>
        </row>
        <row r="2967">
          <cell r="A2967" t="str">
            <v>725110</v>
          </cell>
          <cell r="B2967" t="str">
            <v>725110-*</v>
          </cell>
          <cell r="C2967">
            <v>9002</v>
          </cell>
          <cell r="D2967">
            <v>520030</v>
          </cell>
          <cell r="G2967" t="str">
            <v>HOSPICE ADMIN HEALTH INS</v>
          </cell>
        </row>
        <row r="2968">
          <cell r="A2968" t="str">
            <v>725120</v>
          </cell>
          <cell r="B2968" t="str">
            <v>725120-*</v>
          </cell>
          <cell r="C2968">
            <v>9002</v>
          </cell>
          <cell r="D2968">
            <v>520031</v>
          </cell>
          <cell r="G2968" t="str">
            <v>HOSPICE ADMIN WORKERS COMP</v>
          </cell>
        </row>
        <row r="2969">
          <cell r="A2969" t="str">
            <v>725130</v>
          </cell>
          <cell r="B2969" t="str">
            <v>725130-*</v>
          </cell>
          <cell r="C2969">
            <v>9002</v>
          </cell>
          <cell r="D2969">
            <v>520032</v>
          </cell>
          <cell r="G2969" t="str">
            <v>HOSPICE ADMIN RETIREMENT</v>
          </cell>
        </row>
        <row r="2970">
          <cell r="A2970" t="str">
            <v>725160</v>
          </cell>
          <cell r="B2970" t="str">
            <v>725160-*</v>
          </cell>
          <cell r="C2970">
            <v>9002</v>
          </cell>
          <cell r="D2970">
            <v>520034</v>
          </cell>
          <cell r="G2970" t="str">
            <v>HOSPICE ADMIN EMPLOYEE EDUCATION</v>
          </cell>
        </row>
        <row r="2971">
          <cell r="A2971" t="str">
            <v>725200</v>
          </cell>
          <cell r="B2971" t="str">
            <v>725200-*</v>
          </cell>
          <cell r="C2971">
            <v>9002</v>
          </cell>
          <cell r="D2971">
            <v>710000</v>
          </cell>
          <cell r="G2971" t="str">
            <v>HOSPICE ADMIN SUPPLIES</v>
          </cell>
        </row>
        <row r="2972">
          <cell r="A2972" t="str">
            <v>725210</v>
          </cell>
          <cell r="B2972" t="str">
            <v>725210-*</v>
          </cell>
          <cell r="C2972">
            <v>9002</v>
          </cell>
          <cell r="D2972">
            <v>906000</v>
          </cell>
          <cell r="G2972" t="str">
            <v>HOSPICE ADMIN PRINTING</v>
          </cell>
        </row>
        <row r="2973">
          <cell r="A2973" t="str">
            <v>725220</v>
          </cell>
          <cell r="B2973" t="str">
            <v>725220-*</v>
          </cell>
          <cell r="C2973">
            <v>9002</v>
          </cell>
          <cell r="D2973">
            <v>908000</v>
          </cell>
          <cell r="G2973" t="str">
            <v>HOSPICE ADMIN POSTAGE &amp; FREIGHT</v>
          </cell>
        </row>
        <row r="2974">
          <cell r="A2974" t="str">
            <v>725400</v>
          </cell>
          <cell r="B2974" t="str">
            <v>725400-*</v>
          </cell>
          <cell r="C2974">
            <v>9002</v>
          </cell>
          <cell r="D2974">
            <v>601060</v>
          </cell>
          <cell r="G2974" t="str">
            <v>HOSPICE ADMIN CONTRACTED SERVICE</v>
          </cell>
        </row>
        <row r="2975">
          <cell r="A2975" t="str">
            <v>725540</v>
          </cell>
          <cell r="B2975" t="str">
            <v>725540-*</v>
          </cell>
          <cell r="C2975">
            <v>9002</v>
          </cell>
          <cell r="D2975">
            <v>912000</v>
          </cell>
          <cell r="G2975" t="str">
            <v>HOSPICE ADMIN MARKETING SALES</v>
          </cell>
        </row>
        <row r="2976">
          <cell r="A2976" t="str">
            <v>725790</v>
          </cell>
          <cell r="B2976" t="str">
            <v>725790-*</v>
          </cell>
          <cell r="C2976">
            <v>9002</v>
          </cell>
          <cell r="D2976">
            <v>915000</v>
          </cell>
          <cell r="G2976" t="str">
            <v>HOSPICE ADMIN TRAVEL</v>
          </cell>
        </row>
        <row r="2977">
          <cell r="A2977" t="str">
            <v>725800</v>
          </cell>
          <cell r="B2977" t="str">
            <v>725800-*</v>
          </cell>
          <cell r="C2977">
            <v>9002</v>
          </cell>
          <cell r="D2977">
            <v>923000</v>
          </cell>
          <cell r="G2977" t="str">
            <v>HOSPICE ADMIN DUES &amp; SUBSCRIPTION</v>
          </cell>
        </row>
        <row r="2978">
          <cell r="A2978" t="str">
            <v>725810</v>
          </cell>
          <cell r="B2978" t="str">
            <v>725810-*</v>
          </cell>
          <cell r="C2978">
            <v>9002</v>
          </cell>
          <cell r="D2978">
            <v>918000</v>
          </cell>
          <cell r="G2978" t="str">
            <v>HOSPICE ADMIN AUTO EXPENSE</v>
          </cell>
        </row>
        <row r="2979">
          <cell r="A2979" t="str">
            <v>725820</v>
          </cell>
          <cell r="B2979" t="str">
            <v>725820-*</v>
          </cell>
          <cell r="C2979">
            <v>9002</v>
          </cell>
          <cell r="D2979">
            <v>920000</v>
          </cell>
          <cell r="G2979" t="str">
            <v>HOSPICE ADMIN SEMINARS</v>
          </cell>
        </row>
        <row r="2980">
          <cell r="A2980" t="str">
            <v>725830</v>
          </cell>
          <cell r="B2980" t="str">
            <v>725830-*</v>
          </cell>
          <cell r="C2980">
            <v>9002</v>
          </cell>
          <cell r="D2980">
            <v>916000</v>
          </cell>
          <cell r="G2980" t="str">
            <v>HOSPICE ADMIN MEALS</v>
          </cell>
        </row>
        <row r="2981">
          <cell r="A2981" t="str">
            <v>725835</v>
          </cell>
          <cell r="B2981" t="str">
            <v>725835-*</v>
          </cell>
          <cell r="C2981">
            <v>9002</v>
          </cell>
          <cell r="D2981">
            <v>917000</v>
          </cell>
          <cell r="G2981" t="str">
            <v>HOSPICE ADMIN NON-EMPLOYEE MEALS</v>
          </cell>
        </row>
        <row r="2982">
          <cell r="A2982" t="str">
            <v>725840</v>
          </cell>
          <cell r="B2982" t="str">
            <v>725840-*</v>
          </cell>
          <cell r="C2982">
            <v>9002</v>
          </cell>
          <cell r="D2982">
            <v>911000</v>
          </cell>
          <cell r="G2982" t="str">
            <v>HOSPICE ADMIN COMMUNICATION</v>
          </cell>
        </row>
        <row r="2983">
          <cell r="A2983" t="str">
            <v>725850</v>
          </cell>
          <cell r="B2983" t="str">
            <v>725850-*</v>
          </cell>
          <cell r="C2983">
            <v>9002</v>
          </cell>
          <cell r="D2983">
            <v>903000</v>
          </cell>
          <cell r="G2983" t="str">
            <v>HOSPICE ADMIN ADVERTISING /MARKETING</v>
          </cell>
        </row>
        <row r="2984">
          <cell r="A2984" t="str">
            <v>725860</v>
          </cell>
          <cell r="B2984" t="str">
            <v>725860-*</v>
          </cell>
          <cell r="C2984">
            <v>9002</v>
          </cell>
          <cell r="D2984">
            <v>925000</v>
          </cell>
          <cell r="G2984" t="str">
            <v>HOSPICE ADMIN TAXES &amp; LICENSES</v>
          </cell>
        </row>
        <row r="2985">
          <cell r="A2985" t="str">
            <v>725880</v>
          </cell>
          <cell r="B2985" t="str">
            <v>725880-*</v>
          </cell>
          <cell r="C2985">
            <v>9002</v>
          </cell>
          <cell r="D2985">
            <v>904000</v>
          </cell>
          <cell r="G2985" t="str">
            <v>HOSPICE ADMIN ADVERTISING-HELP WANTED</v>
          </cell>
        </row>
        <row r="2986">
          <cell r="A2986" t="str">
            <v>725900</v>
          </cell>
          <cell r="B2986" t="str">
            <v>725900-*</v>
          </cell>
          <cell r="C2986">
            <v>9002</v>
          </cell>
          <cell r="D2986">
            <v>910000</v>
          </cell>
          <cell r="G2986" t="str">
            <v>HOSPICE ADMIN COPIER EXP</v>
          </cell>
        </row>
        <row r="2987">
          <cell r="A2987" t="str">
            <v>725960</v>
          </cell>
          <cell r="B2987" t="str">
            <v>725960-*</v>
          </cell>
          <cell r="C2987">
            <v>9002</v>
          </cell>
          <cell r="D2987">
            <v>720000</v>
          </cell>
          <cell r="G2987" t="str">
            <v>HOSPICE ADMIN RELATED PARTY INCOME</v>
          </cell>
        </row>
        <row r="2988">
          <cell r="A2988" t="str">
            <v>725990</v>
          </cell>
          <cell r="B2988" t="str">
            <v>725990-*</v>
          </cell>
          <cell r="C2988">
            <v>9002</v>
          </cell>
          <cell r="D2988">
            <v>710990</v>
          </cell>
          <cell r="G2988" t="str">
            <v>HOSPICE ADMIN RELATED PARTY EXPENSE</v>
          </cell>
        </row>
        <row r="2989">
          <cell r="A2989" t="str">
            <v>726000</v>
          </cell>
          <cell r="B2989" t="str">
            <v>726000-*</v>
          </cell>
          <cell r="C2989">
            <v>9032</v>
          </cell>
          <cell r="D2989">
            <v>500001</v>
          </cell>
          <cell r="G2989" t="str">
            <v>HOSPICE MKTING-SALARIES</v>
          </cell>
        </row>
        <row r="2990">
          <cell r="A2990" t="str">
            <v>726002</v>
          </cell>
          <cell r="B2990" t="str">
            <v>726002-*</v>
          </cell>
          <cell r="C2990">
            <v>9032</v>
          </cell>
          <cell r="D2990">
            <v>500006</v>
          </cell>
          <cell r="G2990" t="str">
            <v>HOSPICE MKTING-VACATION</v>
          </cell>
        </row>
        <row r="2991">
          <cell r="A2991" t="str">
            <v>726003</v>
          </cell>
          <cell r="B2991" t="str">
            <v>726003-*</v>
          </cell>
          <cell r="C2991">
            <v>9032</v>
          </cell>
          <cell r="D2991">
            <v>500007</v>
          </cell>
          <cell r="G2991" t="str">
            <v>HOSPICE MKTING-HOLIDAY</v>
          </cell>
        </row>
        <row r="2992">
          <cell r="A2992" t="str">
            <v>726004</v>
          </cell>
          <cell r="B2992" t="str">
            <v>726004-*</v>
          </cell>
          <cell r="C2992">
            <v>9032</v>
          </cell>
          <cell r="D2992">
            <v>500008</v>
          </cell>
          <cell r="G2992" t="str">
            <v>HOSPICE MKTING-SICK</v>
          </cell>
        </row>
        <row r="2993">
          <cell r="A2993" t="str">
            <v>726100</v>
          </cell>
          <cell r="B2993" t="str">
            <v>726100-*</v>
          </cell>
          <cell r="C2993">
            <v>9032</v>
          </cell>
          <cell r="D2993">
            <v>510020</v>
          </cell>
          <cell r="G2993" t="str">
            <v>HOSPICE MKTING-PAYROLL TAXES</v>
          </cell>
        </row>
        <row r="2994">
          <cell r="A2994" t="str">
            <v>726110</v>
          </cell>
          <cell r="B2994" t="str">
            <v>726110-*</v>
          </cell>
          <cell r="C2994">
            <v>9032</v>
          </cell>
          <cell r="D2994">
            <v>520030</v>
          </cell>
          <cell r="G2994" t="str">
            <v>HOSPICE MKTING-HEALTH INSURANCE</v>
          </cell>
        </row>
        <row r="2995">
          <cell r="A2995" t="str">
            <v>726120</v>
          </cell>
          <cell r="B2995" t="str">
            <v>726120-*</v>
          </cell>
          <cell r="C2995">
            <v>9032</v>
          </cell>
          <cell r="D2995">
            <v>520031</v>
          </cell>
          <cell r="G2995" t="str">
            <v>HOSPICE MKTING-WORKERS COMP</v>
          </cell>
        </row>
        <row r="2996">
          <cell r="A2996" t="str">
            <v>726130</v>
          </cell>
          <cell r="B2996" t="str">
            <v>726130-*</v>
          </cell>
          <cell r="C2996">
            <v>9032</v>
          </cell>
          <cell r="D2996">
            <v>520032</v>
          </cell>
          <cell r="G2996" t="str">
            <v>HOSPICE MKTING-RETIREMENT</v>
          </cell>
        </row>
        <row r="2997">
          <cell r="A2997" t="str">
            <v>727000</v>
          </cell>
          <cell r="B2997" t="str">
            <v>727000-*</v>
          </cell>
          <cell r="C2997">
            <v>9003</v>
          </cell>
          <cell r="D2997">
            <v>500001</v>
          </cell>
          <cell r="G2997" t="str">
            <v>HOME CARE ADMIN REGULAR SALARIES</v>
          </cell>
        </row>
        <row r="2998">
          <cell r="A2998" t="str">
            <v>727001</v>
          </cell>
          <cell r="B2998" t="str">
            <v>727001-*</v>
          </cell>
          <cell r="C2998">
            <v>9003</v>
          </cell>
          <cell r="D2998">
            <v>500002</v>
          </cell>
          <cell r="G2998" t="str">
            <v>HOME CARE ADMIN OVERTIME</v>
          </cell>
        </row>
        <row r="2999">
          <cell r="A2999" t="str">
            <v>727002</v>
          </cell>
          <cell r="B2999" t="str">
            <v>727002-*</v>
          </cell>
          <cell r="C2999">
            <v>9003</v>
          </cell>
          <cell r="D2999">
            <v>500006</v>
          </cell>
          <cell r="G2999" t="str">
            <v>HOME CARE ADMIN VACATION</v>
          </cell>
        </row>
        <row r="3000">
          <cell r="A3000" t="str">
            <v>727003</v>
          </cell>
          <cell r="B3000" t="str">
            <v>727003-*</v>
          </cell>
          <cell r="C3000">
            <v>9003</v>
          </cell>
          <cell r="D3000">
            <v>500007</v>
          </cell>
          <cell r="G3000" t="str">
            <v>HOME CARE ADMIN HOLIDAY</v>
          </cell>
        </row>
        <row r="3001">
          <cell r="A3001" t="str">
            <v>727004</v>
          </cell>
          <cell r="B3001" t="str">
            <v>727004-*</v>
          </cell>
          <cell r="C3001">
            <v>9003</v>
          </cell>
          <cell r="D3001">
            <v>500008</v>
          </cell>
          <cell r="G3001" t="str">
            <v>HOME CARE ADMIN SICK LEAVE</v>
          </cell>
        </row>
        <row r="3002">
          <cell r="A3002" t="str">
            <v>727100</v>
          </cell>
          <cell r="B3002" t="str">
            <v>727100-*</v>
          </cell>
          <cell r="C3002">
            <v>9003</v>
          </cell>
          <cell r="D3002">
            <v>510020</v>
          </cell>
          <cell r="G3002" t="str">
            <v>HOME CARE ADMIN PAYROLL TAX</v>
          </cell>
        </row>
        <row r="3003">
          <cell r="A3003" t="str">
            <v>727110</v>
          </cell>
          <cell r="B3003" t="str">
            <v>727110-*</v>
          </cell>
          <cell r="C3003">
            <v>9003</v>
          </cell>
          <cell r="D3003">
            <v>520030</v>
          </cell>
          <cell r="G3003" t="str">
            <v>HOME CARE ADMIN HEALTH INS</v>
          </cell>
        </row>
        <row r="3004">
          <cell r="A3004" t="str">
            <v>727120</v>
          </cell>
          <cell r="B3004" t="str">
            <v>727120-*</v>
          </cell>
          <cell r="C3004">
            <v>9003</v>
          </cell>
          <cell r="D3004">
            <v>520031</v>
          </cell>
          <cell r="G3004" t="str">
            <v>HOME CARE ADMIN WORKERS COMP</v>
          </cell>
        </row>
        <row r="3005">
          <cell r="A3005" t="str">
            <v>727130</v>
          </cell>
          <cell r="B3005" t="str">
            <v>727130-*</v>
          </cell>
          <cell r="C3005">
            <v>9003</v>
          </cell>
          <cell r="D3005">
            <v>520032</v>
          </cell>
          <cell r="G3005" t="str">
            <v>HOME CARE ADMIN RETIREMENT</v>
          </cell>
        </row>
        <row r="3006">
          <cell r="A3006" t="str">
            <v>727200</v>
          </cell>
          <cell r="B3006" t="str">
            <v>727200-*</v>
          </cell>
          <cell r="C3006">
            <v>9003</v>
          </cell>
          <cell r="D3006">
            <v>710000</v>
          </cell>
          <cell r="G3006" t="str">
            <v>HOME CARE ADMIN SUPPLIES</v>
          </cell>
        </row>
        <row r="3007">
          <cell r="A3007" t="str">
            <v>727210</v>
          </cell>
          <cell r="B3007" t="str">
            <v>727210-*</v>
          </cell>
          <cell r="C3007">
            <v>9003</v>
          </cell>
          <cell r="D3007">
            <v>906000</v>
          </cell>
          <cell r="G3007" t="str">
            <v>HOME CARE ADMIN PRINTING</v>
          </cell>
        </row>
        <row r="3008">
          <cell r="A3008" t="str">
            <v>727220</v>
          </cell>
          <cell r="B3008" t="str">
            <v>727220-*</v>
          </cell>
          <cell r="C3008">
            <v>9003</v>
          </cell>
          <cell r="D3008">
            <v>908000</v>
          </cell>
          <cell r="G3008" t="str">
            <v>HOME CARE ADMIN POSTAGE &amp; FREIGHT</v>
          </cell>
        </row>
        <row r="3009">
          <cell r="A3009" t="str">
            <v>727400</v>
          </cell>
          <cell r="B3009" t="str">
            <v>727400-*</v>
          </cell>
          <cell r="C3009">
            <v>9003</v>
          </cell>
          <cell r="D3009">
            <v>601060</v>
          </cell>
          <cell r="G3009" t="str">
            <v>HOME CARE ADMIN CONTRACTED SERVICE</v>
          </cell>
        </row>
        <row r="3010">
          <cell r="A3010" t="str">
            <v>727790</v>
          </cell>
          <cell r="B3010" t="str">
            <v>727790-*</v>
          </cell>
          <cell r="C3010">
            <v>9003</v>
          </cell>
          <cell r="D3010">
            <v>915000</v>
          </cell>
          <cell r="G3010" t="str">
            <v>HOME CARE ADMIN TRAVEL</v>
          </cell>
        </row>
        <row r="3011">
          <cell r="A3011" t="str">
            <v>727800</v>
          </cell>
          <cell r="B3011" t="str">
            <v>727800-*</v>
          </cell>
          <cell r="C3011">
            <v>9003</v>
          </cell>
          <cell r="D3011">
            <v>923000</v>
          </cell>
          <cell r="G3011" t="str">
            <v>HOME CARE ADMIN DUES &amp; SUBSCRIPTION</v>
          </cell>
        </row>
        <row r="3012">
          <cell r="A3012" t="str">
            <v>727810</v>
          </cell>
          <cell r="B3012" t="str">
            <v>727810-*</v>
          </cell>
          <cell r="C3012">
            <v>9003</v>
          </cell>
          <cell r="D3012">
            <v>918000</v>
          </cell>
          <cell r="G3012" t="str">
            <v>HOME CARE ADMIN AUTO EXPENSE</v>
          </cell>
        </row>
        <row r="3013">
          <cell r="A3013" t="str">
            <v>727820</v>
          </cell>
          <cell r="B3013" t="str">
            <v>727820-*</v>
          </cell>
          <cell r="C3013">
            <v>9003</v>
          </cell>
          <cell r="D3013">
            <v>920000</v>
          </cell>
          <cell r="G3013" t="str">
            <v>HOME CARE ADMIN SEMINARS</v>
          </cell>
        </row>
        <row r="3014">
          <cell r="A3014" t="str">
            <v>727830</v>
          </cell>
          <cell r="B3014" t="str">
            <v>727830-*</v>
          </cell>
          <cell r="C3014">
            <v>9003</v>
          </cell>
          <cell r="D3014">
            <v>916000</v>
          </cell>
          <cell r="G3014" t="str">
            <v>HOME CARE ADMIN MEALS</v>
          </cell>
        </row>
        <row r="3015">
          <cell r="A3015" t="str">
            <v>727840</v>
          </cell>
          <cell r="B3015" t="str">
            <v>727840-*</v>
          </cell>
          <cell r="C3015">
            <v>9003</v>
          </cell>
          <cell r="D3015">
            <v>911000</v>
          </cell>
          <cell r="G3015" t="str">
            <v>HOME CARE ADMIN COMMUNICATION</v>
          </cell>
        </row>
        <row r="3016">
          <cell r="A3016" t="str">
            <v>727850</v>
          </cell>
          <cell r="B3016" t="str">
            <v>727850-*</v>
          </cell>
          <cell r="C3016">
            <v>9003</v>
          </cell>
          <cell r="D3016">
            <v>903000</v>
          </cell>
          <cell r="G3016" t="str">
            <v>HOME CARE ADMIN ADVERTISING /MARKETING</v>
          </cell>
        </row>
        <row r="3017">
          <cell r="A3017" t="str">
            <v>727860</v>
          </cell>
          <cell r="B3017" t="str">
            <v>727860-*</v>
          </cell>
          <cell r="C3017">
            <v>9003</v>
          </cell>
          <cell r="D3017">
            <v>925000</v>
          </cell>
          <cell r="G3017" t="str">
            <v>HOME CARE ADMIN TAXES &amp; LICENSES</v>
          </cell>
        </row>
        <row r="3018">
          <cell r="A3018" t="str">
            <v>727880</v>
          </cell>
          <cell r="B3018" t="str">
            <v>727880-*</v>
          </cell>
          <cell r="C3018">
            <v>9003</v>
          </cell>
          <cell r="D3018">
            <v>904000</v>
          </cell>
          <cell r="G3018" t="str">
            <v>HOME CARE ADMIN ADVERTISING-HELP WANTED</v>
          </cell>
        </row>
        <row r="3019">
          <cell r="A3019" t="str">
            <v>727960</v>
          </cell>
          <cell r="B3019" t="str">
            <v>727960-*</v>
          </cell>
          <cell r="C3019">
            <v>9003</v>
          </cell>
          <cell r="D3019">
            <v>720000</v>
          </cell>
          <cell r="G3019" t="str">
            <v>HOME CARE ADMIN RELATED PARTY INCOME</v>
          </cell>
        </row>
        <row r="3020">
          <cell r="A3020" t="str">
            <v>727990</v>
          </cell>
          <cell r="B3020" t="str">
            <v>727990-*</v>
          </cell>
          <cell r="C3020">
            <v>9003</v>
          </cell>
          <cell r="D3020">
            <v>710990</v>
          </cell>
          <cell r="G3020" t="str">
            <v>HOME CARE ADMIN RELATED PARTY EXPENSE</v>
          </cell>
        </row>
        <row r="3021">
          <cell r="A3021" t="str">
            <v>729000</v>
          </cell>
          <cell r="B3021" t="str">
            <v>729000-*</v>
          </cell>
          <cell r="C3021">
            <v>7010</v>
          </cell>
          <cell r="D3021">
            <v>500001</v>
          </cell>
          <cell r="G3021" t="str">
            <v>PHARMACY TECHNICIANS REGULAR SALARIES</v>
          </cell>
        </row>
        <row r="3022">
          <cell r="A3022" t="str">
            <v>729001</v>
          </cell>
          <cell r="B3022" t="str">
            <v>729001-*</v>
          </cell>
          <cell r="C3022">
            <v>7010</v>
          </cell>
          <cell r="D3022">
            <v>500002</v>
          </cell>
          <cell r="G3022" t="str">
            <v>PHARMACY TECHNICIANS OVERTIME</v>
          </cell>
        </row>
        <row r="3023">
          <cell r="A3023" t="str">
            <v>729002</v>
          </cell>
          <cell r="B3023" t="str">
            <v>729002-*</v>
          </cell>
          <cell r="C3023">
            <v>7010</v>
          </cell>
          <cell r="D3023">
            <v>500006</v>
          </cell>
          <cell r="G3023" t="str">
            <v>PHARMACY TECHNICIANS VACATION</v>
          </cell>
        </row>
        <row r="3024">
          <cell r="A3024" t="str">
            <v>729003</v>
          </cell>
          <cell r="B3024" t="str">
            <v>729003-*</v>
          </cell>
          <cell r="C3024">
            <v>7010</v>
          </cell>
          <cell r="D3024">
            <v>500007</v>
          </cell>
          <cell r="G3024" t="str">
            <v>PHARMACY TECHNICIANS HOLIDAY</v>
          </cell>
        </row>
        <row r="3025">
          <cell r="A3025" t="str">
            <v>729004</v>
          </cell>
          <cell r="B3025" t="str">
            <v>729004-*</v>
          </cell>
          <cell r="C3025">
            <v>7010</v>
          </cell>
          <cell r="D3025">
            <v>500008</v>
          </cell>
          <cell r="G3025" t="str">
            <v>PHARMACY TECHNICIANS SICK LEAVE</v>
          </cell>
        </row>
        <row r="3026">
          <cell r="A3026" t="str">
            <v>729009</v>
          </cell>
          <cell r="B3026" t="str">
            <v>729009-*</v>
          </cell>
          <cell r="C3026">
            <v>7010</v>
          </cell>
          <cell r="D3026">
            <v>500010</v>
          </cell>
          <cell r="G3026" t="str">
            <v>PHARMACY TECHNICIANS PTOPS BONUS DAYS</v>
          </cell>
        </row>
        <row r="3027">
          <cell r="A3027" t="str">
            <v>729100</v>
          </cell>
          <cell r="B3027" t="str">
            <v>729100-*</v>
          </cell>
          <cell r="C3027">
            <v>7010</v>
          </cell>
          <cell r="D3027">
            <v>510020</v>
          </cell>
          <cell r="G3027" t="str">
            <v>PHARMACY TECHNICIANS PAYROLL TAX</v>
          </cell>
        </row>
        <row r="3028">
          <cell r="A3028" t="str">
            <v>729110</v>
          </cell>
          <cell r="B3028" t="str">
            <v>729110-*</v>
          </cell>
          <cell r="C3028">
            <v>7010</v>
          </cell>
          <cell r="D3028">
            <v>520030</v>
          </cell>
          <cell r="G3028" t="str">
            <v>PHARMACY TECHNICIANS HEALTH INSURANCE</v>
          </cell>
        </row>
        <row r="3029">
          <cell r="A3029" t="str">
            <v>729120</v>
          </cell>
          <cell r="B3029" t="str">
            <v>729120-*</v>
          </cell>
          <cell r="C3029">
            <v>7010</v>
          </cell>
          <cell r="D3029">
            <v>520031</v>
          </cell>
          <cell r="G3029" t="str">
            <v>PHARMACY TECHNICIANS WORKERS COMP</v>
          </cell>
        </row>
        <row r="3030">
          <cell r="A3030" t="str">
            <v>729130</v>
          </cell>
          <cell r="B3030" t="str">
            <v>729130-*</v>
          </cell>
          <cell r="C3030">
            <v>7010</v>
          </cell>
          <cell r="D3030">
            <v>520032</v>
          </cell>
          <cell r="G3030" t="str">
            <v>PHARMACY TECHNICIANS RETIREMENT</v>
          </cell>
        </row>
        <row r="3031">
          <cell r="A3031" t="str">
            <v>729960</v>
          </cell>
          <cell r="B3031" t="str">
            <v>729960-*</v>
          </cell>
          <cell r="C3031">
            <v>7010</v>
          </cell>
          <cell r="D3031">
            <v>720000</v>
          </cell>
          <cell r="G3031" t="str">
            <v>PHARMACY TECHNICIANS RELATED PARTY INCOME</v>
          </cell>
        </row>
        <row r="3032">
          <cell r="A3032" t="str">
            <v>729990</v>
          </cell>
          <cell r="B3032" t="str">
            <v>729990-*</v>
          </cell>
          <cell r="C3032">
            <v>7010</v>
          </cell>
          <cell r="D3032">
            <v>710990</v>
          </cell>
          <cell r="G3032" t="str">
            <v>PHARMACY TECHNICIANS RELATED PARTY EXPENSE</v>
          </cell>
        </row>
        <row r="3033">
          <cell r="A3033" t="str">
            <v>730200</v>
          </cell>
          <cell r="B3033" t="str">
            <v>730200-*</v>
          </cell>
          <cell r="C3033">
            <v>5045</v>
          </cell>
          <cell r="D3033">
            <v>710000</v>
          </cell>
          <cell r="G3033" t="str">
            <v>BLOOD GLUCOSE TEST SUPPLIES</v>
          </cell>
        </row>
        <row r="3034">
          <cell r="A3034" t="str">
            <v>730990</v>
          </cell>
          <cell r="B3034" t="str">
            <v>730990-*</v>
          </cell>
          <cell r="C3034">
            <v>5045</v>
          </cell>
          <cell r="D3034">
            <v>710990</v>
          </cell>
          <cell r="G3034" t="str">
            <v>BLOOD GLUCOSE TEST SUPPLIES-REL PART</v>
          </cell>
        </row>
        <row r="3035">
          <cell r="A3035" t="str">
            <v>741000</v>
          </cell>
          <cell r="B3035" t="str">
            <v>741000-*</v>
          </cell>
          <cell r="C3035">
            <v>5150</v>
          </cell>
          <cell r="D3035">
            <v>500001</v>
          </cell>
          <cell r="G3035" t="str">
            <v>TRANSPORTATION REGULAR SALARIES</v>
          </cell>
        </row>
        <row r="3036">
          <cell r="A3036" t="str">
            <v>741001</v>
          </cell>
          <cell r="B3036" t="str">
            <v>741001-*</v>
          </cell>
          <cell r="C3036">
            <v>5150</v>
          </cell>
          <cell r="D3036">
            <v>500002</v>
          </cell>
          <cell r="G3036" t="str">
            <v>TRANSPORTATION OVERTIME</v>
          </cell>
        </row>
        <row r="3037">
          <cell r="A3037" t="str">
            <v>741002</v>
          </cell>
          <cell r="B3037" t="str">
            <v>741002-*</v>
          </cell>
          <cell r="C3037">
            <v>5150</v>
          </cell>
          <cell r="D3037">
            <v>500006</v>
          </cell>
          <cell r="G3037" t="str">
            <v>TRANSPORTATION VACATION</v>
          </cell>
        </row>
        <row r="3038">
          <cell r="A3038" t="str">
            <v>741003</v>
          </cell>
          <cell r="B3038" t="str">
            <v>741003-*</v>
          </cell>
          <cell r="C3038">
            <v>5150</v>
          </cell>
          <cell r="D3038">
            <v>500007</v>
          </cell>
          <cell r="G3038" t="str">
            <v>TRANSPORTATION HOLIDAY</v>
          </cell>
        </row>
        <row r="3039">
          <cell r="A3039" t="str">
            <v>741100</v>
          </cell>
          <cell r="B3039" t="str">
            <v>741100-*</v>
          </cell>
          <cell r="C3039">
            <v>5150</v>
          </cell>
          <cell r="D3039">
            <v>510020</v>
          </cell>
          <cell r="G3039" t="str">
            <v>TRANSPORTATION PAYROLL TAX</v>
          </cell>
        </row>
        <row r="3040">
          <cell r="A3040" t="str">
            <v>741110</v>
          </cell>
          <cell r="B3040" t="str">
            <v>741110-*</v>
          </cell>
          <cell r="C3040">
            <v>5150</v>
          </cell>
          <cell r="D3040">
            <v>520030</v>
          </cell>
          <cell r="G3040" t="str">
            <v>TRANSPORTATION HEALTH INSURANCE</v>
          </cell>
        </row>
        <row r="3041">
          <cell r="A3041" t="str">
            <v>741120</v>
          </cell>
          <cell r="B3041" t="str">
            <v>741120-*</v>
          </cell>
          <cell r="C3041">
            <v>5150</v>
          </cell>
          <cell r="D3041">
            <v>520031</v>
          </cell>
          <cell r="G3041" t="str">
            <v>TRANSPORTATION WORKERS COMP</v>
          </cell>
        </row>
        <row r="3042">
          <cell r="A3042" t="str">
            <v>741130</v>
          </cell>
          <cell r="B3042" t="str">
            <v>741130-*</v>
          </cell>
          <cell r="C3042">
            <v>5150</v>
          </cell>
          <cell r="D3042">
            <v>520032</v>
          </cell>
          <cell r="G3042" t="str">
            <v>TRANSPORTATION RETIREMENT</v>
          </cell>
        </row>
        <row r="3043">
          <cell r="A3043" t="str">
            <v>741990</v>
          </cell>
          <cell r="B3043" t="str">
            <v>741990-*</v>
          </cell>
          <cell r="C3043">
            <v>5150</v>
          </cell>
          <cell r="D3043">
            <v>710990</v>
          </cell>
          <cell r="G3043" t="str">
            <v>TRANSPORTATION REL PARTY EXPENSE</v>
          </cell>
        </row>
        <row r="3044">
          <cell r="A3044" t="str">
            <v>750000</v>
          </cell>
          <cell r="B3044" t="str">
            <v>750000-*</v>
          </cell>
          <cell r="C3044">
            <v>5040</v>
          </cell>
          <cell r="D3044">
            <v>710000</v>
          </cell>
          <cell r="G3044" t="str">
            <v>CHARGEABLE MEDICAL SUPPLIES</v>
          </cell>
        </row>
        <row r="3045">
          <cell r="A3045" t="str">
            <v>750100</v>
          </cell>
          <cell r="B3045" t="str">
            <v>750100-*</v>
          </cell>
          <cell r="C3045">
            <v>7110</v>
          </cell>
          <cell r="D3045">
            <v>700000</v>
          </cell>
          <cell r="G3045" t="str">
            <v>ENTERAL FEEDING NONRELATED</v>
          </cell>
        </row>
        <row r="3046">
          <cell r="A3046" t="str">
            <v>750500</v>
          </cell>
          <cell r="B3046" t="str">
            <v>750500-*</v>
          </cell>
          <cell r="C3046">
            <v>7130</v>
          </cell>
          <cell r="D3046">
            <v>710000</v>
          </cell>
          <cell r="G3046" t="str">
            <v>DURABLE MEDICAL EQUIPMENT</v>
          </cell>
        </row>
        <row r="3047">
          <cell r="A3047" t="str">
            <v>750960</v>
          </cell>
          <cell r="B3047" t="str">
            <v>750960-*</v>
          </cell>
          <cell r="C3047">
            <v>5040</v>
          </cell>
          <cell r="D3047">
            <v>720000</v>
          </cell>
          <cell r="G3047" t="str">
            <v>CHG MEDICAL SUPPLIES-REL PARTY INCOME</v>
          </cell>
        </row>
        <row r="3048">
          <cell r="A3048" t="str">
            <v>750970</v>
          </cell>
          <cell r="B3048" t="str">
            <v>750970-*</v>
          </cell>
          <cell r="C3048">
            <v>5040</v>
          </cell>
          <cell r="D3048">
            <v>710990</v>
          </cell>
          <cell r="G3048" t="str">
            <v xml:space="preserve">CHG MEDICAL SUPPLIES-SNF REL PARTY </v>
          </cell>
        </row>
        <row r="3049">
          <cell r="A3049" t="str">
            <v>750990</v>
          </cell>
          <cell r="B3049" t="str">
            <v>750990-*</v>
          </cell>
          <cell r="C3049">
            <v>5040</v>
          </cell>
          <cell r="D3049">
            <v>710990</v>
          </cell>
          <cell r="G3049" t="str">
            <v>CHG MEDICAL SUPPLIES-REL PARTY</v>
          </cell>
        </row>
        <row r="3050">
          <cell r="A3050" t="str">
            <v>755250</v>
          </cell>
          <cell r="B3050" t="str">
            <v>755250-*</v>
          </cell>
          <cell r="C3050">
            <v>7115</v>
          </cell>
          <cell r="D3050">
            <v>710000</v>
          </cell>
          <cell r="G3050" t="str">
            <v>PEN SUPPLIES</v>
          </cell>
        </row>
        <row r="3051">
          <cell r="A3051" t="str">
            <v>755300</v>
          </cell>
          <cell r="B3051" t="str">
            <v>755300-*</v>
          </cell>
          <cell r="C3051">
            <v>7115</v>
          </cell>
          <cell r="D3051">
            <v>731000</v>
          </cell>
          <cell r="G3051" t="str">
            <v>PEN PUMP RENTAL FEES</v>
          </cell>
        </row>
        <row r="3052">
          <cell r="A3052" t="str">
            <v>755350</v>
          </cell>
          <cell r="B3052" t="str">
            <v>755350-*</v>
          </cell>
          <cell r="C3052">
            <v>7140</v>
          </cell>
          <cell r="D3052">
            <v>710000</v>
          </cell>
          <cell r="G3052" t="str">
            <v>UROLOGICAL SUPPLIES</v>
          </cell>
        </row>
        <row r="3053">
          <cell r="A3053" t="str">
            <v>755990</v>
          </cell>
          <cell r="B3053" t="str">
            <v>755990-*</v>
          </cell>
          <cell r="C3053">
            <v>7110</v>
          </cell>
          <cell r="D3053">
            <v>710990</v>
          </cell>
          <cell r="G3053" t="str">
            <v>ENTERNAL FEEDING</v>
          </cell>
        </row>
        <row r="3054">
          <cell r="A3054" t="str">
            <v>760400</v>
          </cell>
          <cell r="B3054" t="str">
            <v>760400-*</v>
          </cell>
          <cell r="C3054">
            <v>3400</v>
          </cell>
          <cell r="D3054">
            <v>700000</v>
          </cell>
          <cell r="G3054" t="str">
            <v>HOSPITAL CARE SPECIAL SVC</v>
          </cell>
        </row>
        <row r="3055">
          <cell r="A3055" t="str">
            <v>760900</v>
          </cell>
          <cell r="B3055" t="str">
            <v>760900-*</v>
          </cell>
          <cell r="C3055">
            <v>6600</v>
          </cell>
          <cell r="D3055">
            <v>710071</v>
          </cell>
          <cell r="G3055" t="str">
            <v>PAT PERSONAL CARE SUPPPLIES</v>
          </cell>
        </row>
        <row r="3056">
          <cell r="A3056" t="str">
            <v>770200</v>
          </cell>
          <cell r="B3056" t="str">
            <v>770200-*</v>
          </cell>
          <cell r="C3056">
            <v>5040</v>
          </cell>
          <cell r="D3056">
            <v>710000</v>
          </cell>
          <cell r="G3056" t="str">
            <v>MEDICAL SUPP OFFICE SUPPLIES</v>
          </cell>
        </row>
        <row r="3057">
          <cell r="A3057" t="str">
            <v>770220</v>
          </cell>
          <cell r="B3057" t="str">
            <v>770220-*</v>
          </cell>
          <cell r="C3057">
            <v>5040</v>
          </cell>
          <cell r="D3057">
            <v>909000</v>
          </cell>
          <cell r="G3057" t="str">
            <v>MEDICAL SUPPLY FREIGHT</v>
          </cell>
        </row>
        <row r="3058">
          <cell r="A3058" t="str">
            <v>770400</v>
          </cell>
          <cell r="B3058" t="str">
            <v>770400-*</v>
          </cell>
          <cell r="C3058">
            <v>3300</v>
          </cell>
          <cell r="D3058">
            <v>700000</v>
          </cell>
          <cell r="G3058" t="str">
            <v>Used for Hospice Only</v>
          </cell>
        </row>
        <row r="3059">
          <cell r="A3059" t="str">
            <v>770550</v>
          </cell>
          <cell r="B3059" t="str">
            <v>770550-*</v>
          </cell>
          <cell r="C3059">
            <v>5040</v>
          </cell>
          <cell r="D3059">
            <v>735080</v>
          </cell>
          <cell r="G3059" t="str">
            <v>COGS EQUIPMENT RENTAL</v>
          </cell>
        </row>
        <row r="3060">
          <cell r="A3060" t="str">
            <v>770945</v>
          </cell>
          <cell r="B3060" t="str">
            <v>770945-*</v>
          </cell>
          <cell r="C3060">
            <v>5040</v>
          </cell>
          <cell r="D3060">
            <v>735090</v>
          </cell>
          <cell r="G3060" t="str">
            <v>INVENTORY ADJUSTMENT ACCOUNT</v>
          </cell>
        </row>
        <row r="3061">
          <cell r="A3061" t="str">
            <v>770950</v>
          </cell>
          <cell r="B3061" t="str">
            <v>770950-*</v>
          </cell>
          <cell r="C3061">
            <v>5040</v>
          </cell>
          <cell r="D3061">
            <v>735000</v>
          </cell>
          <cell r="G3061" t="str">
            <v>MEDICAL SUPP COST OF GOOD SOLD</v>
          </cell>
        </row>
        <row r="3062">
          <cell r="A3062" t="str">
            <v>770955</v>
          </cell>
          <cell r="B3062" t="str">
            <v>770955-*</v>
          </cell>
          <cell r="C3062">
            <v>5040</v>
          </cell>
          <cell r="D3062">
            <v>710070</v>
          </cell>
          <cell r="G3062" t="str">
            <v>MEDICAL SUPPLIES MED PART B</v>
          </cell>
        </row>
        <row r="3063">
          <cell r="A3063" t="str">
            <v>770970</v>
          </cell>
          <cell r="B3063" t="str">
            <v>770970-*</v>
          </cell>
          <cell r="C3063" t="str">
            <v>no crossover needed</v>
          </cell>
          <cell r="D3063">
            <v>700990</v>
          </cell>
          <cell r="G3063" t="str">
            <v>POST ACUTE/SNF RELATED</v>
          </cell>
        </row>
        <row r="3064">
          <cell r="A3064" t="str">
            <v>770990</v>
          </cell>
          <cell r="B3064" t="str">
            <v>770990-*</v>
          </cell>
          <cell r="C3064">
            <v>3300</v>
          </cell>
          <cell r="D3064">
            <v>710990</v>
          </cell>
          <cell r="G3064" t="str">
            <v>PERSONAL CARE SPECIAL CARE-REL PARTY</v>
          </cell>
        </row>
        <row r="3065">
          <cell r="A3065" t="str">
            <v>771000</v>
          </cell>
          <cell r="B3065" t="str">
            <v>771000-*</v>
          </cell>
          <cell r="C3065">
            <v>5040</v>
          </cell>
          <cell r="D3065">
            <v>735070</v>
          </cell>
          <cell r="G3065" t="str">
            <v>MEDICAL SUPP COST OF GOOD SOLD REBATES</v>
          </cell>
        </row>
        <row r="3066">
          <cell r="A3066" t="str">
            <v>780400</v>
          </cell>
          <cell r="B3066" t="str">
            <v>780400-*</v>
          </cell>
          <cell r="C3066">
            <v>3200</v>
          </cell>
          <cell r="D3066">
            <v>601060</v>
          </cell>
          <cell r="G3066" t="str">
            <v>RESPITE CARE SPECIAL CARE SVC</v>
          </cell>
        </row>
        <row r="3067">
          <cell r="A3067" t="str">
            <v>785040</v>
          </cell>
          <cell r="B3067" t="str">
            <v>785040-*</v>
          </cell>
          <cell r="C3067">
            <v>7250</v>
          </cell>
          <cell r="D3067">
            <v>601060</v>
          </cell>
          <cell r="G3067" t="str">
            <v>VOLUNTEER SERVICES EXPENSE</v>
          </cell>
        </row>
        <row r="3068">
          <cell r="A3068" t="str">
            <v>790400</v>
          </cell>
          <cell r="B3068" t="str">
            <v>790400-*</v>
          </cell>
          <cell r="C3068">
            <v>7600</v>
          </cell>
          <cell r="D3068">
            <v>601060</v>
          </cell>
          <cell r="G3068" t="str">
            <v>RELIGIOUS SERVICE EXPENSE</v>
          </cell>
        </row>
        <row r="3069">
          <cell r="A3069" t="str">
            <v>810000</v>
          </cell>
          <cell r="B3069" t="str">
            <v>810000-*</v>
          </cell>
          <cell r="C3069">
            <v>8100</v>
          </cell>
          <cell r="D3069">
            <v>500001</v>
          </cell>
          <cell r="G3069" t="str">
            <v>DIETARY REGULAR SALARIES</v>
          </cell>
        </row>
        <row r="3070">
          <cell r="A3070" t="str">
            <v>810001</v>
          </cell>
          <cell r="B3070" t="str">
            <v>810001-*</v>
          </cell>
          <cell r="C3070">
            <v>8100</v>
          </cell>
          <cell r="D3070">
            <v>500002</v>
          </cell>
          <cell r="G3070" t="str">
            <v>DIETARY OVERTIME</v>
          </cell>
        </row>
        <row r="3071">
          <cell r="A3071" t="str">
            <v>810002</v>
          </cell>
          <cell r="B3071" t="str">
            <v>810002-*</v>
          </cell>
          <cell r="C3071">
            <v>8100</v>
          </cell>
          <cell r="D3071">
            <v>500006</v>
          </cell>
          <cell r="G3071" t="str">
            <v>DIETARY VACATION</v>
          </cell>
        </row>
        <row r="3072">
          <cell r="A3072" t="str">
            <v>810003</v>
          </cell>
          <cell r="B3072" t="str">
            <v>810003-*</v>
          </cell>
          <cell r="C3072">
            <v>8100</v>
          </cell>
          <cell r="D3072">
            <v>500007</v>
          </cell>
          <cell r="G3072" t="str">
            <v>DIETARY HOLIDAY</v>
          </cell>
        </row>
        <row r="3073">
          <cell r="A3073" t="str">
            <v>810100</v>
          </cell>
          <cell r="B3073" t="str">
            <v>810100-*</v>
          </cell>
          <cell r="C3073">
            <v>8100</v>
          </cell>
          <cell r="D3073">
            <v>510020</v>
          </cell>
          <cell r="G3073" t="str">
            <v>DIETARY PAYROLL TAX</v>
          </cell>
        </row>
        <row r="3074">
          <cell r="A3074" t="str">
            <v>810110</v>
          </cell>
          <cell r="B3074" t="str">
            <v>810110-*</v>
          </cell>
          <cell r="C3074">
            <v>8100</v>
          </cell>
          <cell r="D3074">
            <v>520030</v>
          </cell>
          <cell r="G3074" t="str">
            <v>DIETARY HEALTH INSURANCE</v>
          </cell>
        </row>
        <row r="3075">
          <cell r="A3075" t="str">
            <v>810120</v>
          </cell>
          <cell r="B3075" t="str">
            <v>810120-*</v>
          </cell>
          <cell r="C3075">
            <v>8100</v>
          </cell>
          <cell r="D3075">
            <v>520031</v>
          </cell>
          <cell r="G3075" t="str">
            <v>DIETARY WORKERS COMP</v>
          </cell>
        </row>
        <row r="3076">
          <cell r="A3076" t="str">
            <v>810130</v>
          </cell>
          <cell r="B3076" t="str">
            <v>810130-*</v>
          </cell>
          <cell r="C3076">
            <v>8100</v>
          </cell>
          <cell r="D3076">
            <v>520032</v>
          </cell>
          <cell r="G3076" t="str">
            <v>DIETARY RETIREMENT</v>
          </cell>
        </row>
        <row r="3077">
          <cell r="A3077" t="str">
            <v>810140</v>
          </cell>
          <cell r="B3077" t="str">
            <v>810140-*</v>
          </cell>
          <cell r="C3077">
            <v>8100</v>
          </cell>
          <cell r="D3077">
            <v>520035</v>
          </cell>
          <cell r="G3077" t="str">
            <v>DIETARY MISC BENEFITS</v>
          </cell>
        </row>
        <row r="3078">
          <cell r="A3078" t="str">
            <v>810200</v>
          </cell>
          <cell r="B3078" t="str">
            <v>810200-*</v>
          </cell>
          <cell r="C3078">
            <v>8100</v>
          </cell>
          <cell r="D3078">
            <v>710000</v>
          </cell>
          <cell r="G3078" t="str">
            <v>DIETARY SUPPLIES</v>
          </cell>
        </row>
        <row r="3079">
          <cell r="A3079" t="str">
            <v>810210</v>
          </cell>
          <cell r="B3079" t="str">
            <v>810210-*</v>
          </cell>
          <cell r="C3079">
            <v>8100</v>
          </cell>
          <cell r="D3079">
            <v>710990</v>
          </cell>
          <cell r="G3079" t="str">
            <v>DIETARY SUPPLIES REL PARTY</v>
          </cell>
        </row>
        <row r="3080">
          <cell r="A3080" t="str">
            <v>810300</v>
          </cell>
          <cell r="B3080" t="str">
            <v>810300-*</v>
          </cell>
          <cell r="C3080">
            <v>8100</v>
          </cell>
          <cell r="D3080">
            <v>920000</v>
          </cell>
          <cell r="G3080" t="str">
            <v>DIETARY SEMINAR/TRAVEL</v>
          </cell>
        </row>
        <row r="3081">
          <cell r="A3081" t="str">
            <v>810400</v>
          </cell>
          <cell r="B3081" t="str">
            <v>810400-*</v>
          </cell>
          <cell r="C3081">
            <v>8100</v>
          </cell>
          <cell r="D3081">
            <v>601060</v>
          </cell>
          <cell r="G3081" t="str">
            <v>DIETARY CONTRACTED SVC</v>
          </cell>
        </row>
        <row r="3082">
          <cell r="A3082" t="str">
            <v>810410</v>
          </cell>
          <cell r="B3082" t="str">
            <v>810410-*</v>
          </cell>
          <cell r="C3082">
            <v>8100</v>
          </cell>
          <cell r="D3082">
            <v>601990</v>
          </cell>
          <cell r="G3082" t="str">
            <v>DIETARY CONTRACT SVC-REL PARTY</v>
          </cell>
        </row>
        <row r="3083">
          <cell r="A3083" t="str">
            <v>810600</v>
          </cell>
          <cell r="B3083" t="str">
            <v>810600-*</v>
          </cell>
          <cell r="C3083">
            <v>8100</v>
          </cell>
          <cell r="D3083">
            <v>810000</v>
          </cell>
          <cell r="G3083" t="str">
            <v>DIETARY RAW FOOD</v>
          </cell>
        </row>
        <row r="3084">
          <cell r="A3084" t="str">
            <v>810700</v>
          </cell>
          <cell r="B3084" t="str">
            <v>810700-*</v>
          </cell>
          <cell r="C3084">
            <v>8100</v>
          </cell>
          <cell r="D3084">
            <v>811000</v>
          </cell>
          <cell r="G3084" t="str">
            <v>DIETARY SUPPLEMENTS</v>
          </cell>
        </row>
        <row r="3085">
          <cell r="A3085" t="str">
            <v>810710</v>
          </cell>
          <cell r="B3085" t="str">
            <v>810710-*</v>
          </cell>
          <cell r="C3085">
            <v>8100</v>
          </cell>
          <cell r="D3085">
            <v>811990</v>
          </cell>
          <cell r="G3085" t="str">
            <v>DIETARY SUPPLEMENTS - REL PARTY</v>
          </cell>
        </row>
        <row r="3086">
          <cell r="A3086" t="str">
            <v>810790</v>
          </cell>
          <cell r="B3086" t="str">
            <v>810790-*</v>
          </cell>
          <cell r="C3086">
            <v>8100</v>
          </cell>
          <cell r="D3086">
            <v>915000</v>
          </cell>
          <cell r="G3086" t="str">
            <v>DIETARY SEMINAR/TRAVEL</v>
          </cell>
        </row>
        <row r="3087">
          <cell r="A3087" t="str">
            <v>810900</v>
          </cell>
          <cell r="B3087" t="str">
            <v>810900-*</v>
          </cell>
          <cell r="C3087">
            <v>8100</v>
          </cell>
          <cell r="D3087">
            <v>700000</v>
          </cell>
          <cell r="G3087" t="str">
            <v>DIETARY OTHER</v>
          </cell>
        </row>
        <row r="3088">
          <cell r="A3088" t="str">
            <v>810940</v>
          </cell>
          <cell r="B3088" t="str">
            <v>810940-*</v>
          </cell>
          <cell r="C3088">
            <v>8100</v>
          </cell>
          <cell r="D3088">
            <v>853990</v>
          </cell>
          <cell r="G3088" t="str">
            <v>DIET-F&amp;EQP $500-4999 REL</v>
          </cell>
        </row>
        <row r="3089">
          <cell r="A3089" t="str">
            <v>810960</v>
          </cell>
          <cell r="B3089" t="str">
            <v>810960-*</v>
          </cell>
          <cell r="C3089">
            <v>8100</v>
          </cell>
          <cell r="D3089">
            <v>720000</v>
          </cell>
          <cell r="G3089" t="str">
            <v>DIETARY RELATED PARTY INCOME</v>
          </cell>
        </row>
        <row r="3090">
          <cell r="A3090" t="str">
            <v>810990</v>
          </cell>
          <cell r="B3090" t="str">
            <v>810990-*</v>
          </cell>
          <cell r="C3090">
            <v>8100</v>
          </cell>
          <cell r="D3090">
            <v>710990</v>
          </cell>
          <cell r="G3090" t="str">
            <v>DIETARY RELATED PARTY</v>
          </cell>
        </row>
        <row r="3091">
          <cell r="A3091" t="str">
            <v>820000</v>
          </cell>
          <cell r="B3091" t="str">
            <v>820000-*</v>
          </cell>
          <cell r="C3091">
            <v>8200</v>
          </cell>
          <cell r="D3091">
            <v>500001</v>
          </cell>
          <cell r="G3091" t="str">
            <v>LAUNDRY REGULAR SALARIES</v>
          </cell>
        </row>
        <row r="3092">
          <cell r="A3092" t="str">
            <v>820001</v>
          </cell>
          <cell r="B3092" t="str">
            <v>820001-*</v>
          </cell>
          <cell r="C3092">
            <v>8200</v>
          </cell>
          <cell r="D3092">
            <v>500002</v>
          </cell>
          <cell r="G3092" t="str">
            <v>LAUNDRY OVERTIME</v>
          </cell>
        </row>
        <row r="3093">
          <cell r="A3093" t="str">
            <v>820002</v>
          </cell>
          <cell r="B3093" t="str">
            <v>820002-*</v>
          </cell>
          <cell r="C3093">
            <v>8200</v>
          </cell>
          <cell r="D3093">
            <v>500006</v>
          </cell>
          <cell r="G3093" t="str">
            <v>LAUNDRY VACATION</v>
          </cell>
        </row>
        <row r="3094">
          <cell r="A3094" t="str">
            <v>820003</v>
          </cell>
          <cell r="B3094" t="str">
            <v>820003-*</v>
          </cell>
          <cell r="C3094">
            <v>8200</v>
          </cell>
          <cell r="D3094">
            <v>500007</v>
          </cell>
          <cell r="G3094" t="str">
            <v>LAUNDRY HOLIDAY</v>
          </cell>
        </row>
        <row r="3095">
          <cell r="A3095" t="str">
            <v>820100</v>
          </cell>
          <cell r="B3095" t="str">
            <v>820100-*</v>
          </cell>
          <cell r="C3095">
            <v>8200</v>
          </cell>
          <cell r="D3095">
            <v>510020</v>
          </cell>
          <cell r="G3095" t="str">
            <v>LAUNDRY PAYROLL TAX</v>
          </cell>
        </row>
        <row r="3096">
          <cell r="A3096" t="str">
            <v>820110</v>
          </cell>
          <cell r="B3096" t="str">
            <v>820110-*</v>
          </cell>
          <cell r="C3096">
            <v>8200</v>
          </cell>
          <cell r="D3096">
            <v>520030</v>
          </cell>
          <cell r="G3096" t="str">
            <v>LAUNDRY HEALTH INSURANCE</v>
          </cell>
        </row>
        <row r="3097">
          <cell r="A3097" t="str">
            <v>820120</v>
          </cell>
          <cell r="B3097" t="str">
            <v>820120-*</v>
          </cell>
          <cell r="C3097">
            <v>8200</v>
          </cell>
          <cell r="D3097">
            <v>520031</v>
          </cell>
          <cell r="G3097" t="str">
            <v>LAUNDRY WORKERS COMP</v>
          </cell>
        </row>
        <row r="3098">
          <cell r="A3098" t="str">
            <v>820130</v>
          </cell>
          <cell r="B3098" t="str">
            <v>820130-*</v>
          </cell>
          <cell r="C3098">
            <v>8200</v>
          </cell>
          <cell r="D3098">
            <v>520032</v>
          </cell>
          <cell r="G3098" t="str">
            <v>LAUNDRY RETIREMENT</v>
          </cell>
        </row>
        <row r="3099">
          <cell r="A3099" t="str">
            <v>820140</v>
          </cell>
          <cell r="B3099" t="str">
            <v>820140-*</v>
          </cell>
          <cell r="C3099">
            <v>8200</v>
          </cell>
          <cell r="D3099">
            <v>520035</v>
          </cell>
          <cell r="G3099" t="str">
            <v>LAUNDRY MISC BENEFIT</v>
          </cell>
        </row>
        <row r="3100">
          <cell r="A3100" t="str">
            <v>820200</v>
          </cell>
          <cell r="B3100" t="str">
            <v>820200-*</v>
          </cell>
          <cell r="C3100">
            <v>8200</v>
          </cell>
          <cell r="D3100">
            <v>710000</v>
          </cell>
          <cell r="G3100" t="str">
            <v>LAUNDRY SUPPLIES</v>
          </cell>
        </row>
        <row r="3101">
          <cell r="A3101" t="str">
            <v>820210</v>
          </cell>
          <cell r="B3101" t="str">
            <v>820210-*</v>
          </cell>
          <cell r="C3101">
            <v>8200</v>
          </cell>
          <cell r="D3101">
            <v>710990</v>
          </cell>
          <cell r="G3101" t="str">
            <v>LAUNDRY SUPPLIES-RELATED PARTY</v>
          </cell>
        </row>
        <row r="3102">
          <cell r="A3102" t="str">
            <v>820400</v>
          </cell>
          <cell r="B3102" t="str">
            <v>820400-*</v>
          </cell>
          <cell r="C3102">
            <v>8200</v>
          </cell>
          <cell r="D3102">
            <v>601060</v>
          </cell>
          <cell r="G3102" t="str">
            <v>LAUNDRY CONTRACTED SVC</v>
          </cell>
        </row>
        <row r="3103">
          <cell r="A3103" t="str">
            <v>820700</v>
          </cell>
          <cell r="B3103" t="str">
            <v>820700-*</v>
          </cell>
          <cell r="C3103">
            <v>8200</v>
          </cell>
          <cell r="D3103">
            <v>820000</v>
          </cell>
          <cell r="G3103" t="str">
            <v>LAUNDRY LINEN REPLACEMENT</v>
          </cell>
        </row>
        <row r="3104">
          <cell r="A3104" t="str">
            <v>820990</v>
          </cell>
          <cell r="B3104" t="str">
            <v>820990-*</v>
          </cell>
          <cell r="C3104">
            <v>8200</v>
          </cell>
          <cell r="D3104">
            <v>710990</v>
          </cell>
          <cell r="G3104" t="str">
            <v>LAUNDRY RELATED PARTY EXPENSE</v>
          </cell>
        </row>
        <row r="3105">
          <cell r="A3105" t="str">
            <v>830000</v>
          </cell>
          <cell r="B3105" t="str">
            <v>830000-*</v>
          </cell>
          <cell r="C3105">
            <v>8300</v>
          </cell>
          <cell r="D3105">
            <v>500001</v>
          </cell>
          <cell r="G3105" t="str">
            <v>HOUSEKEEPING REGULAR SALARIES</v>
          </cell>
        </row>
        <row r="3106">
          <cell r="A3106" t="str">
            <v>830001</v>
          </cell>
          <cell r="B3106" t="str">
            <v>830001-*</v>
          </cell>
          <cell r="C3106">
            <v>8300</v>
          </cell>
          <cell r="D3106">
            <v>500002</v>
          </cell>
          <cell r="G3106" t="str">
            <v>HOUSEKEEPING OVERTIME</v>
          </cell>
        </row>
        <row r="3107">
          <cell r="A3107" t="str">
            <v>830002</v>
          </cell>
          <cell r="B3107" t="str">
            <v>830002-*</v>
          </cell>
          <cell r="C3107">
            <v>8300</v>
          </cell>
          <cell r="D3107">
            <v>500006</v>
          </cell>
          <cell r="G3107" t="str">
            <v>HOUSEKEEPING VACATION</v>
          </cell>
        </row>
        <row r="3108">
          <cell r="A3108" t="str">
            <v>830003</v>
          </cell>
          <cell r="B3108" t="str">
            <v>830003-*</v>
          </cell>
          <cell r="C3108">
            <v>8300</v>
          </cell>
          <cell r="D3108">
            <v>500007</v>
          </cell>
          <cell r="G3108" t="str">
            <v>HOUSEKEEPING HOLIDAY</v>
          </cell>
        </row>
        <row r="3109">
          <cell r="A3109" t="str">
            <v>830100</v>
          </cell>
          <cell r="B3109" t="str">
            <v>830100-*</v>
          </cell>
          <cell r="C3109">
            <v>8300</v>
          </cell>
          <cell r="D3109">
            <v>510020</v>
          </cell>
          <cell r="G3109" t="str">
            <v>HOUSEKEEPING PAYROLL TAX</v>
          </cell>
        </row>
        <row r="3110">
          <cell r="A3110" t="str">
            <v>830110</v>
          </cell>
          <cell r="B3110" t="str">
            <v>830110-*</v>
          </cell>
          <cell r="C3110">
            <v>8300</v>
          </cell>
          <cell r="D3110">
            <v>520030</v>
          </cell>
          <cell r="G3110" t="str">
            <v>HOUSEKEEPING HEALTH INSURANCE</v>
          </cell>
        </row>
        <row r="3111">
          <cell r="A3111" t="str">
            <v>830120</v>
          </cell>
          <cell r="B3111" t="str">
            <v>830120-*</v>
          </cell>
          <cell r="C3111">
            <v>8300</v>
          </cell>
          <cell r="D3111">
            <v>520031</v>
          </cell>
          <cell r="G3111" t="str">
            <v>HOUSEKEEPING WORKERS COMP</v>
          </cell>
        </row>
        <row r="3112">
          <cell r="A3112" t="str">
            <v>830130</v>
          </cell>
          <cell r="B3112" t="str">
            <v>830130-*</v>
          </cell>
          <cell r="C3112">
            <v>8300</v>
          </cell>
          <cell r="D3112">
            <v>520032</v>
          </cell>
          <cell r="G3112" t="str">
            <v>HOUSEKEEPING RETIREMENT</v>
          </cell>
        </row>
        <row r="3113">
          <cell r="A3113" t="str">
            <v>830140</v>
          </cell>
          <cell r="B3113" t="str">
            <v>830140-*</v>
          </cell>
          <cell r="C3113">
            <v>8300</v>
          </cell>
          <cell r="D3113">
            <v>520035</v>
          </cell>
          <cell r="G3113" t="str">
            <v>HOUSEKEEPING MISC BENEFIT</v>
          </cell>
        </row>
        <row r="3114">
          <cell r="A3114" t="str">
            <v>830200</v>
          </cell>
          <cell r="B3114" t="str">
            <v>830200-*</v>
          </cell>
          <cell r="C3114">
            <v>8300</v>
          </cell>
          <cell r="D3114">
            <v>710000</v>
          </cell>
          <cell r="G3114" t="str">
            <v>HOUSEKEEPING SUPPLIES</v>
          </cell>
        </row>
        <row r="3115">
          <cell r="A3115" t="str">
            <v>830230</v>
          </cell>
          <cell r="B3115" t="str">
            <v>830230-*</v>
          </cell>
          <cell r="C3115">
            <v>8300</v>
          </cell>
          <cell r="D3115">
            <v>853000</v>
          </cell>
          <cell r="G3115" t="str">
            <v>HOUSEKPG-F&amp;E $500-4999</v>
          </cell>
        </row>
        <row r="3116">
          <cell r="A3116" t="str">
            <v>830400</v>
          </cell>
          <cell r="B3116" t="str">
            <v>830400-*</v>
          </cell>
          <cell r="C3116">
            <v>8300</v>
          </cell>
          <cell r="D3116">
            <v>601060</v>
          </cell>
          <cell r="G3116" t="str">
            <v>HOUSEKEEPING CONTRACTED SVC</v>
          </cell>
        </row>
        <row r="3117">
          <cell r="A3117" t="str">
            <v>830404</v>
          </cell>
          <cell r="B3117" t="str">
            <v>830404-*</v>
          </cell>
          <cell r="C3117">
            <v>8300</v>
          </cell>
          <cell r="D3117">
            <v>601060</v>
          </cell>
          <cell r="G3117" t="str">
            <v>HOSPICE HO HOUSEKEEPING CONT SVC</v>
          </cell>
        </row>
        <row r="3118">
          <cell r="A3118" t="str">
            <v>830790</v>
          </cell>
          <cell r="B3118" t="str">
            <v>830790-*</v>
          </cell>
          <cell r="C3118">
            <v>8300</v>
          </cell>
          <cell r="D3118">
            <v>915000</v>
          </cell>
          <cell r="G3118" t="str">
            <v>HOUSEKEEPING SEMINAR/TRAVEL</v>
          </cell>
        </row>
        <row r="3119">
          <cell r="A3119" t="str">
            <v>830960</v>
          </cell>
          <cell r="B3119" t="str">
            <v>830960-*</v>
          </cell>
          <cell r="C3119">
            <v>8300</v>
          </cell>
          <cell r="D3119">
            <v>720000</v>
          </cell>
          <cell r="G3119" t="str">
            <v>HOUSEKEEPING RELATED PARTY INCOME</v>
          </cell>
        </row>
        <row r="3120">
          <cell r="A3120" t="str">
            <v>830990</v>
          </cell>
          <cell r="B3120" t="str">
            <v>830990-*</v>
          </cell>
          <cell r="C3120">
            <v>8300</v>
          </cell>
          <cell r="D3120">
            <v>710990</v>
          </cell>
          <cell r="G3120" t="str">
            <v>HOUSEKEEPING RELATED PARTY</v>
          </cell>
        </row>
        <row r="3121">
          <cell r="A3121" t="str">
            <v>850000</v>
          </cell>
          <cell r="B3121" t="str">
            <v>850000-*</v>
          </cell>
          <cell r="C3121">
            <v>8500</v>
          </cell>
          <cell r="D3121">
            <v>500001</v>
          </cell>
          <cell r="G3121" t="str">
            <v>MAINTENANCE REGULAR SALARIES</v>
          </cell>
        </row>
        <row r="3122">
          <cell r="A3122" t="str">
            <v>850001</v>
          </cell>
          <cell r="B3122" t="str">
            <v>850001-*</v>
          </cell>
          <cell r="C3122">
            <v>8500</v>
          </cell>
          <cell r="D3122">
            <v>500002</v>
          </cell>
          <cell r="G3122" t="str">
            <v>MAINTENANCE OVERTIME</v>
          </cell>
        </row>
        <row r="3123">
          <cell r="A3123" t="str">
            <v>850002</v>
          </cell>
          <cell r="B3123" t="str">
            <v>850002-*</v>
          </cell>
          <cell r="C3123">
            <v>8500</v>
          </cell>
          <cell r="D3123">
            <v>500006</v>
          </cell>
          <cell r="G3123" t="str">
            <v>MAINTENANCE VACATION</v>
          </cell>
        </row>
        <row r="3124">
          <cell r="A3124" t="str">
            <v>850003</v>
          </cell>
          <cell r="B3124" t="str">
            <v>850003-*</v>
          </cell>
          <cell r="C3124">
            <v>8500</v>
          </cell>
          <cell r="D3124">
            <v>500007</v>
          </cell>
          <cell r="G3124" t="str">
            <v>MAINTENANCE HOLIDAY</v>
          </cell>
        </row>
        <row r="3125">
          <cell r="A3125" t="str">
            <v>850100</v>
          </cell>
          <cell r="B3125" t="str">
            <v>850100-*</v>
          </cell>
          <cell r="C3125">
            <v>8500</v>
          </cell>
          <cell r="D3125">
            <v>510020</v>
          </cell>
          <cell r="G3125" t="str">
            <v>MAINTENANCE PAYROLL TAX</v>
          </cell>
        </row>
        <row r="3126">
          <cell r="A3126" t="str">
            <v>850110</v>
          </cell>
          <cell r="B3126" t="str">
            <v>850110-*</v>
          </cell>
          <cell r="C3126">
            <v>8500</v>
          </cell>
          <cell r="D3126">
            <v>520030</v>
          </cell>
          <cell r="G3126" t="str">
            <v>MAINTENANCE HEALTH INSURANCE</v>
          </cell>
        </row>
        <row r="3127">
          <cell r="A3127" t="str">
            <v>850120</v>
          </cell>
          <cell r="B3127" t="str">
            <v>850120-*</v>
          </cell>
          <cell r="C3127">
            <v>8500</v>
          </cell>
          <cell r="D3127">
            <v>520031</v>
          </cell>
          <cell r="G3127" t="str">
            <v>MAINTENANCE WORKERS COMP</v>
          </cell>
        </row>
        <row r="3128">
          <cell r="A3128" t="str">
            <v>850130</v>
          </cell>
          <cell r="B3128" t="str">
            <v>850130-*</v>
          </cell>
          <cell r="C3128">
            <v>8500</v>
          </cell>
          <cell r="D3128">
            <v>520032</v>
          </cell>
          <cell r="G3128" t="str">
            <v>MAINTENANCE RETIREMENT</v>
          </cell>
        </row>
        <row r="3129">
          <cell r="A3129" t="str">
            <v>850140</v>
          </cell>
          <cell r="B3129" t="str">
            <v>850140-*</v>
          </cell>
          <cell r="C3129">
            <v>8500</v>
          </cell>
          <cell r="D3129">
            <v>520035</v>
          </cell>
          <cell r="G3129" t="str">
            <v>MAINTENANCE MISC BENEFIT</v>
          </cell>
        </row>
        <row r="3130">
          <cell r="A3130" t="str">
            <v>850180</v>
          </cell>
          <cell r="B3130" t="str">
            <v>850180-*</v>
          </cell>
          <cell r="C3130">
            <v>8500</v>
          </cell>
          <cell r="D3130">
            <v>927000</v>
          </cell>
          <cell r="G3130" t="str">
            <v>MAINTENANCE LIABILITY INSURANCE</v>
          </cell>
        </row>
        <row r="3131">
          <cell r="A3131" t="str">
            <v>850200</v>
          </cell>
          <cell r="B3131" t="str">
            <v>850200-*</v>
          </cell>
          <cell r="C3131">
            <v>8500</v>
          </cell>
          <cell r="D3131">
            <v>710000</v>
          </cell>
          <cell r="G3131" t="str">
            <v>MAINTENANCE SUPPLIES</v>
          </cell>
        </row>
        <row r="3132">
          <cell r="A3132" t="str">
            <v>850230</v>
          </cell>
          <cell r="B3132" t="str">
            <v>850230-*</v>
          </cell>
          <cell r="C3132">
            <v>8500</v>
          </cell>
          <cell r="D3132">
            <v>853000</v>
          </cell>
          <cell r="G3132" t="str">
            <v>MAINT FURN &amp; EQUIP</v>
          </cell>
        </row>
        <row r="3133">
          <cell r="A3133" t="str">
            <v>850250</v>
          </cell>
          <cell r="B3133" t="str">
            <v>850250-*</v>
          </cell>
          <cell r="C3133">
            <v>8500</v>
          </cell>
          <cell r="D3133">
            <v>520035</v>
          </cell>
          <cell r="G3133" t="str">
            <v>MAINT-EMPLOYEE SAFETY EQUIPT</v>
          </cell>
        </row>
        <row r="3134">
          <cell r="A3134" t="str">
            <v>850300</v>
          </cell>
          <cell r="B3134" t="str">
            <v>850300-*</v>
          </cell>
          <cell r="C3134">
            <v>8500</v>
          </cell>
          <cell r="D3134">
            <v>851000</v>
          </cell>
          <cell r="G3134" t="str">
            <v>MAINTENANCE REPAIRS</v>
          </cell>
        </row>
        <row r="3135">
          <cell r="A3135" t="str">
            <v>850310</v>
          </cell>
          <cell r="B3135" t="str">
            <v>850310-*</v>
          </cell>
          <cell r="C3135">
            <v>8500</v>
          </cell>
          <cell r="D3135">
            <v>854000</v>
          </cell>
          <cell r="G3135" t="str">
            <v>MAINTENANCE EQUIPMENT</v>
          </cell>
        </row>
        <row r="3136">
          <cell r="A3136" t="str">
            <v>850320</v>
          </cell>
          <cell r="B3136" t="str">
            <v>850320-*</v>
          </cell>
          <cell r="C3136">
            <v>8500</v>
          </cell>
          <cell r="D3136">
            <v>851000</v>
          </cell>
          <cell r="G3136" t="str">
            <v>MAINENANCE REPAIR-GROUNDS</v>
          </cell>
        </row>
        <row r="3137">
          <cell r="A3137" t="str">
            <v>850400</v>
          </cell>
          <cell r="B3137" t="str">
            <v>850400-*</v>
          </cell>
          <cell r="C3137">
            <v>8500</v>
          </cell>
          <cell r="D3137">
            <v>601060</v>
          </cell>
          <cell r="G3137" t="str">
            <v>MAINTENANCE CONTRACTED SVC</v>
          </cell>
        </row>
        <row r="3138">
          <cell r="A3138" t="str">
            <v>850404</v>
          </cell>
          <cell r="B3138" t="str">
            <v>850404-*</v>
          </cell>
          <cell r="C3138">
            <v>8500</v>
          </cell>
          <cell r="D3138">
            <v>601060</v>
          </cell>
          <cell r="G3138" t="str">
            <v>HOSPICE HO MAINT. CONTRACTED SVC</v>
          </cell>
        </row>
        <row r="3139">
          <cell r="A3139" t="str">
            <v>850790</v>
          </cell>
          <cell r="B3139" t="str">
            <v>850790-*</v>
          </cell>
          <cell r="C3139">
            <v>8500</v>
          </cell>
          <cell r="D3139">
            <v>915000</v>
          </cell>
          <cell r="G3139" t="str">
            <v>MAINTENANCE SEMINAR/TRAVEL</v>
          </cell>
        </row>
        <row r="3140">
          <cell r="A3140" t="str">
            <v>850800</v>
          </cell>
          <cell r="B3140" t="str">
            <v>850800-*</v>
          </cell>
          <cell r="C3140">
            <v>8500</v>
          </cell>
          <cell r="D3140">
            <v>852000</v>
          </cell>
          <cell r="G3140" t="str">
            <v>MAINTENANCE UTILITIES</v>
          </cell>
        </row>
        <row r="3141">
          <cell r="A3141" t="str">
            <v>850804</v>
          </cell>
          <cell r="B3141" t="str">
            <v>850804-*</v>
          </cell>
          <cell r="C3141">
            <v>8500</v>
          </cell>
          <cell r="D3141">
            <v>852000</v>
          </cell>
          <cell r="G3141" t="str">
            <v>HOSPICE HOME OFFICE UTILITIES</v>
          </cell>
        </row>
        <row r="3142">
          <cell r="A3142" t="str">
            <v>850900</v>
          </cell>
          <cell r="B3142" t="str">
            <v>850900-*</v>
          </cell>
          <cell r="C3142">
            <v>8500</v>
          </cell>
          <cell r="D3142">
            <v>700000</v>
          </cell>
          <cell r="G3142" t="str">
            <v>EXECUTIVE MAINTENANCE OTHER</v>
          </cell>
        </row>
        <row r="3143">
          <cell r="A3143" t="str">
            <v>850910</v>
          </cell>
          <cell r="B3143" t="str">
            <v>850910-*</v>
          </cell>
          <cell r="C3143">
            <v>8500</v>
          </cell>
          <cell r="D3143">
            <v>854000</v>
          </cell>
          <cell r="G3143" t="str">
            <v>MAINTENANCE MINOR EQUIP EXP</v>
          </cell>
        </row>
        <row r="3144">
          <cell r="A3144" t="str">
            <v>850940</v>
          </cell>
          <cell r="B3144" t="str">
            <v>850940-*</v>
          </cell>
          <cell r="C3144">
            <v>8500</v>
          </cell>
          <cell r="D3144">
            <v>853990</v>
          </cell>
          <cell r="G3144" t="str">
            <v>MAINT-F&amp;EQP $500-4999 REL</v>
          </cell>
        </row>
        <row r="3145">
          <cell r="A3145" t="str">
            <v>850960</v>
          </cell>
          <cell r="B3145" t="str">
            <v>850960-*</v>
          </cell>
          <cell r="C3145">
            <v>8500</v>
          </cell>
          <cell r="D3145">
            <v>720000</v>
          </cell>
          <cell r="G3145" t="str">
            <v>MAINTENANCE RELATED PARTY INCOME</v>
          </cell>
        </row>
        <row r="3146">
          <cell r="A3146" t="str">
            <v>850990</v>
          </cell>
          <cell r="B3146" t="str">
            <v>850990-*</v>
          </cell>
          <cell r="C3146">
            <v>8500</v>
          </cell>
          <cell r="D3146">
            <v>710990</v>
          </cell>
          <cell r="G3146" t="str">
            <v>MAINTENANCE RELATED PARTY</v>
          </cell>
        </row>
        <row r="3147">
          <cell r="A3147" t="str">
            <v>870000</v>
          </cell>
          <cell r="B3147" t="str">
            <v>870000-*</v>
          </cell>
          <cell r="C3147">
            <v>8900</v>
          </cell>
          <cell r="D3147">
            <v>500001</v>
          </cell>
          <cell r="G3147" t="str">
            <v>STAFF DEVELOPMENT REG SALARIES</v>
          </cell>
        </row>
        <row r="3148">
          <cell r="A3148" t="str">
            <v>870001</v>
          </cell>
          <cell r="B3148" t="str">
            <v>870001-*</v>
          </cell>
          <cell r="C3148">
            <v>8900</v>
          </cell>
          <cell r="D3148">
            <v>500002</v>
          </cell>
          <cell r="G3148" t="str">
            <v>STAFF DEVELOPMENT OVERTIME</v>
          </cell>
        </row>
        <row r="3149">
          <cell r="A3149" t="str">
            <v>870002</v>
          </cell>
          <cell r="B3149" t="str">
            <v>870002-*</v>
          </cell>
          <cell r="C3149">
            <v>8900</v>
          </cell>
          <cell r="D3149">
            <v>500006</v>
          </cell>
          <cell r="G3149" t="str">
            <v>STAFF DEVELOPMENT VACATION</v>
          </cell>
        </row>
        <row r="3150">
          <cell r="A3150" t="str">
            <v>870003</v>
          </cell>
          <cell r="B3150" t="str">
            <v>870003-*</v>
          </cell>
          <cell r="C3150">
            <v>8900</v>
          </cell>
          <cell r="D3150">
            <v>500007</v>
          </cell>
          <cell r="G3150" t="str">
            <v>STAFF DEVELOPMENT HOLIDAY</v>
          </cell>
        </row>
        <row r="3151">
          <cell r="A3151" t="str">
            <v>870100</v>
          </cell>
          <cell r="B3151" t="str">
            <v>870100-*</v>
          </cell>
          <cell r="C3151">
            <v>8900</v>
          </cell>
          <cell r="D3151">
            <v>510020</v>
          </cell>
          <cell r="G3151" t="str">
            <v>STAFF DEVELOPMENT PAYROLL TAX</v>
          </cell>
        </row>
        <row r="3152">
          <cell r="A3152" t="str">
            <v>870110</v>
          </cell>
          <cell r="B3152" t="str">
            <v>870110-*</v>
          </cell>
          <cell r="C3152">
            <v>8900</v>
          </cell>
          <cell r="D3152">
            <v>520030</v>
          </cell>
          <cell r="G3152" t="str">
            <v>STAFF DEVELOPMENT HEALTH INSUR</v>
          </cell>
        </row>
        <row r="3153">
          <cell r="A3153" t="str">
            <v>870120</v>
          </cell>
          <cell r="B3153" t="str">
            <v>870120-*</v>
          </cell>
          <cell r="C3153">
            <v>8900</v>
          </cell>
          <cell r="D3153">
            <v>520031</v>
          </cell>
          <cell r="G3153" t="str">
            <v>STAFF DEVELOPMENT WORKERS COMP</v>
          </cell>
        </row>
        <row r="3154">
          <cell r="A3154" t="str">
            <v>870130</v>
          </cell>
          <cell r="B3154" t="str">
            <v>870130-*</v>
          </cell>
          <cell r="C3154">
            <v>8900</v>
          </cell>
          <cell r="D3154">
            <v>520032</v>
          </cell>
          <cell r="G3154" t="str">
            <v>STAFF DEVELOPMENT RETIREMENT</v>
          </cell>
        </row>
        <row r="3155">
          <cell r="A3155" t="str">
            <v>870140</v>
          </cell>
          <cell r="B3155" t="str">
            <v>870140-*</v>
          </cell>
          <cell r="C3155">
            <v>8900</v>
          </cell>
          <cell r="D3155">
            <v>520035</v>
          </cell>
          <cell r="G3155" t="str">
            <v>STAFF DEVELOPMENT MISC BENEFIT</v>
          </cell>
        </row>
        <row r="3156">
          <cell r="A3156" t="str">
            <v>870960</v>
          </cell>
          <cell r="B3156" t="str">
            <v>870960-*</v>
          </cell>
          <cell r="C3156">
            <v>8900</v>
          </cell>
          <cell r="D3156">
            <v>720000</v>
          </cell>
          <cell r="G3156" t="str">
            <v>STAFF DEVELOPMENT REL PARTY INCOME</v>
          </cell>
        </row>
        <row r="3157">
          <cell r="A3157" t="str">
            <v>870990</v>
          </cell>
          <cell r="B3157" t="str">
            <v>870990-*</v>
          </cell>
          <cell r="C3157">
            <v>8900</v>
          </cell>
          <cell r="D3157">
            <v>710990</v>
          </cell>
          <cell r="G3157" t="str">
            <v>STAFF DEVELOPMENT REL PARTY</v>
          </cell>
        </row>
        <row r="3158">
          <cell r="A3158" t="str">
            <v>890100</v>
          </cell>
          <cell r="B3158" t="str">
            <v>890100-*</v>
          </cell>
          <cell r="C3158">
            <v>5900</v>
          </cell>
          <cell r="D3158">
            <v>860000</v>
          </cell>
          <cell r="G3158" t="str">
            <v>VENDING</v>
          </cell>
        </row>
        <row r="3159">
          <cell r="A3159" t="str">
            <v>890200</v>
          </cell>
          <cell r="B3159" t="str">
            <v>890200-*</v>
          </cell>
          <cell r="C3159">
            <v>8800</v>
          </cell>
          <cell r="D3159">
            <v>710000</v>
          </cell>
          <cell r="G3159" t="str">
            <v>BEAUTY &amp; BARBER</v>
          </cell>
        </row>
        <row r="3160">
          <cell r="A3160" t="str">
            <v>890300</v>
          </cell>
          <cell r="B3160" t="str">
            <v>890300-*</v>
          </cell>
          <cell r="C3160">
            <v>5900</v>
          </cell>
          <cell r="D3160">
            <v>928000</v>
          </cell>
          <cell r="G3160" t="str">
            <v>CONTRIBUTIONS</v>
          </cell>
        </row>
        <row r="3161">
          <cell r="A3161" t="str">
            <v>890500</v>
          </cell>
          <cell r="B3161" t="str">
            <v>890500-*</v>
          </cell>
          <cell r="C3161">
            <v>9000</v>
          </cell>
          <cell r="D3161">
            <v>929000</v>
          </cell>
          <cell r="G3161" t="str">
            <v>OFFICERS LIFE INSURANCE</v>
          </cell>
        </row>
        <row r="3162">
          <cell r="A3162" t="str">
            <v>890504</v>
          </cell>
          <cell r="B3162" t="str">
            <v>890504-*</v>
          </cell>
          <cell r="C3162">
            <v>9002</v>
          </cell>
          <cell r="D3162">
            <v>928000</v>
          </cell>
          <cell r="G3162" t="str">
            <v>HOSPICE HO CONTRIBUTIONS</v>
          </cell>
        </row>
        <row r="3163">
          <cell r="A3163" t="str">
            <v>900000</v>
          </cell>
          <cell r="B3163" t="str">
            <v>900000-*</v>
          </cell>
          <cell r="C3163">
            <v>9040</v>
          </cell>
          <cell r="D3163">
            <v>500001</v>
          </cell>
          <cell r="G3163" t="str">
            <v>OPERATIONS REGUALR SALARIES</v>
          </cell>
        </row>
        <row r="3164">
          <cell r="A3164" t="str">
            <v>900002</v>
          </cell>
          <cell r="B3164" t="str">
            <v>900002-*</v>
          </cell>
          <cell r="C3164">
            <v>9040</v>
          </cell>
          <cell r="D3164">
            <v>500006</v>
          </cell>
          <cell r="G3164" t="str">
            <v>OPERATIONS VACATION</v>
          </cell>
        </row>
        <row r="3165">
          <cell r="A3165" t="str">
            <v>900003</v>
          </cell>
          <cell r="B3165" t="str">
            <v>900003-*</v>
          </cell>
          <cell r="C3165">
            <v>9040</v>
          </cell>
          <cell r="D3165">
            <v>500007</v>
          </cell>
          <cell r="G3165" t="str">
            <v>OPERATIONS HOLIDAY</v>
          </cell>
        </row>
        <row r="3166">
          <cell r="A3166" t="str">
            <v>900004</v>
          </cell>
          <cell r="B3166" t="str">
            <v>900004-*</v>
          </cell>
          <cell r="C3166">
            <v>9040</v>
          </cell>
          <cell r="D3166">
            <v>500008</v>
          </cell>
          <cell r="G3166" t="str">
            <v>OPERATIONS SICK LEAVE</v>
          </cell>
        </row>
        <row r="3167">
          <cell r="A3167" t="str">
            <v>900100</v>
          </cell>
          <cell r="B3167" t="str">
            <v>900100-*</v>
          </cell>
          <cell r="C3167">
            <v>9040</v>
          </cell>
          <cell r="D3167">
            <v>510020</v>
          </cell>
          <cell r="G3167" t="str">
            <v>OPERATIONS PAYROLL TAX</v>
          </cell>
        </row>
        <row r="3168">
          <cell r="A3168" t="str">
            <v>900110</v>
          </cell>
          <cell r="B3168" t="str">
            <v>900110-*</v>
          </cell>
          <cell r="C3168">
            <v>9040</v>
          </cell>
          <cell r="D3168">
            <v>520030</v>
          </cell>
          <cell r="G3168" t="str">
            <v>OPERATIONS INSURANCE</v>
          </cell>
        </row>
        <row r="3169">
          <cell r="A3169" t="str">
            <v>900120</v>
          </cell>
          <cell r="B3169" t="str">
            <v>900120-*</v>
          </cell>
          <cell r="C3169">
            <v>9040</v>
          </cell>
          <cell r="D3169">
            <v>520031</v>
          </cell>
          <cell r="G3169" t="str">
            <v>OPERATIONS WC</v>
          </cell>
        </row>
        <row r="3170">
          <cell r="A3170" t="str">
            <v>900130</v>
          </cell>
          <cell r="B3170" t="str">
            <v>900130-*</v>
          </cell>
          <cell r="C3170">
            <v>9040</v>
          </cell>
          <cell r="D3170">
            <v>520032</v>
          </cell>
          <cell r="G3170" t="str">
            <v>OPERATIONS RETIREMENT</v>
          </cell>
        </row>
        <row r="3171">
          <cell r="A3171" t="str">
            <v>900160</v>
          </cell>
          <cell r="B3171" t="str">
            <v>900160-*</v>
          </cell>
          <cell r="C3171">
            <v>9040</v>
          </cell>
          <cell r="D3171">
            <v>520034</v>
          </cell>
          <cell r="G3171" t="str">
            <v>OPERATIONS EMPLOYEE EDUCATION</v>
          </cell>
        </row>
        <row r="3172">
          <cell r="A3172" t="str">
            <v>900210</v>
          </cell>
          <cell r="B3172" t="str">
            <v>900210-*</v>
          </cell>
          <cell r="C3172">
            <v>9040</v>
          </cell>
          <cell r="D3172">
            <v>906000</v>
          </cell>
          <cell r="G3172" t="str">
            <v>OPERATIONS PRINTING</v>
          </cell>
        </row>
        <row r="3173">
          <cell r="A3173" t="str">
            <v>900400</v>
          </cell>
          <cell r="B3173" t="str">
            <v>900400-*</v>
          </cell>
          <cell r="C3173">
            <v>9040</v>
          </cell>
          <cell r="D3173">
            <v>601060</v>
          </cell>
          <cell r="G3173" t="str">
            <v>OPERATIONS CONTRACTED SERVICE</v>
          </cell>
        </row>
        <row r="3174">
          <cell r="A3174" t="str">
            <v>900790</v>
          </cell>
          <cell r="B3174" t="str">
            <v>900790-*</v>
          </cell>
          <cell r="C3174">
            <v>9040</v>
          </cell>
          <cell r="D3174">
            <v>915000</v>
          </cell>
          <cell r="G3174" t="str">
            <v>OPERATIONS TRAVEL</v>
          </cell>
        </row>
        <row r="3175">
          <cell r="A3175" t="str">
            <v>900800</v>
          </cell>
          <cell r="B3175" t="str">
            <v>900800-*</v>
          </cell>
          <cell r="C3175">
            <v>9040</v>
          </cell>
          <cell r="D3175">
            <v>923000</v>
          </cell>
          <cell r="G3175" t="str">
            <v>OPERATIONS DUES &amp; SUBS</v>
          </cell>
        </row>
        <row r="3176">
          <cell r="A3176" t="str">
            <v>900810</v>
          </cell>
          <cell r="B3176" t="str">
            <v>900810-*</v>
          </cell>
          <cell r="C3176">
            <v>9040</v>
          </cell>
          <cell r="D3176">
            <v>918000</v>
          </cell>
          <cell r="G3176" t="str">
            <v>OPERATIONS AUTO EXPENSE</v>
          </cell>
        </row>
        <row r="3177">
          <cell r="A3177" t="str">
            <v>900820</v>
          </cell>
          <cell r="B3177" t="str">
            <v>900820-*</v>
          </cell>
          <cell r="C3177">
            <v>9040</v>
          </cell>
          <cell r="D3177">
            <v>920000</v>
          </cell>
          <cell r="G3177" t="str">
            <v>OPERATIONS SEMINARS</v>
          </cell>
        </row>
        <row r="3178">
          <cell r="A3178" t="str">
            <v>900830</v>
          </cell>
          <cell r="B3178" t="str">
            <v>900830-*</v>
          </cell>
          <cell r="C3178">
            <v>9040</v>
          </cell>
          <cell r="D3178">
            <v>916000</v>
          </cell>
          <cell r="G3178" t="str">
            <v>OPERATIONS MEALS</v>
          </cell>
        </row>
        <row r="3179">
          <cell r="A3179" t="str">
            <v>900835</v>
          </cell>
          <cell r="B3179" t="str">
            <v>900835-*</v>
          </cell>
          <cell r="C3179">
            <v>9040</v>
          </cell>
          <cell r="D3179">
            <v>917000</v>
          </cell>
          <cell r="G3179" t="str">
            <v>OPERATIONS MEALS NON EMPLOYEE</v>
          </cell>
        </row>
        <row r="3180">
          <cell r="A3180" t="str">
            <v>900840</v>
          </cell>
          <cell r="B3180" t="str">
            <v>900840-*</v>
          </cell>
          <cell r="C3180">
            <v>9040</v>
          </cell>
          <cell r="D3180">
            <v>911000</v>
          </cell>
          <cell r="G3180" t="str">
            <v>OPERATIONS COMMUNICATION</v>
          </cell>
        </row>
        <row r="3181">
          <cell r="A3181" t="str">
            <v>900860</v>
          </cell>
          <cell r="B3181" t="str">
            <v>900860-*</v>
          </cell>
          <cell r="C3181">
            <v>9040</v>
          </cell>
          <cell r="D3181">
            <v>925000</v>
          </cell>
          <cell r="G3181" t="str">
            <v>OPERATIONS TAXES &amp; LISC</v>
          </cell>
        </row>
        <row r="3182">
          <cell r="A3182" t="str">
            <v>900880</v>
          </cell>
          <cell r="B3182" t="str">
            <v>900880-*</v>
          </cell>
          <cell r="C3182">
            <v>9040</v>
          </cell>
          <cell r="D3182">
            <v>904000</v>
          </cell>
          <cell r="G3182" t="str">
            <v>OPERATIONS ADVERTISING &amp; HELP WANTED</v>
          </cell>
        </row>
        <row r="3183">
          <cell r="A3183" t="str">
            <v>901000</v>
          </cell>
          <cell r="B3183" t="str">
            <v>901000-*</v>
          </cell>
          <cell r="C3183">
            <v>9050</v>
          </cell>
          <cell r="D3183">
            <v>500001</v>
          </cell>
          <cell r="G3183" t="str">
            <v>ACCOUNTING REG SALARIES</v>
          </cell>
        </row>
        <row r="3184">
          <cell r="A3184" t="str">
            <v>901002</v>
          </cell>
          <cell r="B3184" t="str">
            <v>901002-*</v>
          </cell>
          <cell r="C3184">
            <v>9050</v>
          </cell>
          <cell r="D3184">
            <v>500006</v>
          </cell>
          <cell r="G3184" t="str">
            <v>ACCOUNTING VACATION</v>
          </cell>
        </row>
        <row r="3185">
          <cell r="A3185" t="str">
            <v>901003</v>
          </cell>
          <cell r="B3185" t="str">
            <v>901003-*</v>
          </cell>
          <cell r="C3185">
            <v>9050</v>
          </cell>
          <cell r="D3185">
            <v>500007</v>
          </cell>
          <cell r="G3185" t="str">
            <v>ACCOUNTING HOLIDAY</v>
          </cell>
        </row>
        <row r="3186">
          <cell r="A3186" t="str">
            <v>901004</v>
          </cell>
          <cell r="B3186" t="str">
            <v>901004-*</v>
          </cell>
          <cell r="C3186">
            <v>9050</v>
          </cell>
          <cell r="D3186">
            <v>500008</v>
          </cell>
          <cell r="G3186" t="str">
            <v>ACCOUNTING SICK LEAVE</v>
          </cell>
        </row>
        <row r="3187">
          <cell r="A3187" t="str">
            <v>901100</v>
          </cell>
          <cell r="B3187" t="str">
            <v>901100-*</v>
          </cell>
          <cell r="C3187">
            <v>9050</v>
          </cell>
          <cell r="D3187">
            <v>510020</v>
          </cell>
          <cell r="G3187" t="str">
            <v>ACCOUNTING PAYROLL TAX</v>
          </cell>
        </row>
        <row r="3188">
          <cell r="A3188" t="str">
            <v>901110</v>
          </cell>
          <cell r="B3188" t="str">
            <v>901110-*</v>
          </cell>
          <cell r="C3188">
            <v>9050</v>
          </cell>
          <cell r="D3188">
            <v>520030</v>
          </cell>
          <cell r="G3188" t="str">
            <v>ACCOUNTING INSURANCE</v>
          </cell>
        </row>
        <row r="3189">
          <cell r="A3189" t="str">
            <v>901120</v>
          </cell>
          <cell r="B3189" t="str">
            <v>901120-*</v>
          </cell>
          <cell r="C3189">
            <v>9050</v>
          </cell>
          <cell r="D3189">
            <v>520031</v>
          </cell>
          <cell r="G3189" t="str">
            <v>ACCOUNTING WORKERS COMP</v>
          </cell>
        </row>
        <row r="3190">
          <cell r="A3190" t="str">
            <v>901130</v>
          </cell>
          <cell r="B3190" t="str">
            <v>901130-*</v>
          </cell>
          <cell r="C3190">
            <v>9050</v>
          </cell>
          <cell r="D3190">
            <v>520032</v>
          </cell>
          <cell r="G3190" t="str">
            <v>ACCOUNTING RETIREMENT</v>
          </cell>
        </row>
        <row r="3191">
          <cell r="A3191" t="str">
            <v>901210</v>
          </cell>
          <cell r="B3191" t="str">
            <v>901210-*</v>
          </cell>
          <cell r="C3191">
            <v>9050</v>
          </cell>
          <cell r="D3191">
            <v>906000</v>
          </cell>
          <cell r="G3191" t="str">
            <v>ACCOUNTING PRINTING</v>
          </cell>
        </row>
        <row r="3192">
          <cell r="A3192" t="str">
            <v>901790</v>
          </cell>
          <cell r="B3192" t="str">
            <v>901790-*</v>
          </cell>
          <cell r="C3192">
            <v>9050</v>
          </cell>
          <cell r="D3192">
            <v>915000</v>
          </cell>
          <cell r="G3192" t="str">
            <v>ACCOUNTING TRAVEL</v>
          </cell>
        </row>
        <row r="3193">
          <cell r="A3193" t="str">
            <v>901800</v>
          </cell>
          <cell r="B3193" t="str">
            <v>901800-*</v>
          </cell>
          <cell r="C3193">
            <v>9050</v>
          </cell>
          <cell r="D3193">
            <v>923000</v>
          </cell>
          <cell r="G3193" t="str">
            <v>ACCOUNTING DUES &amp; SUBS</v>
          </cell>
        </row>
        <row r="3194">
          <cell r="A3194" t="str">
            <v>901810</v>
          </cell>
          <cell r="B3194" t="str">
            <v>901810-*</v>
          </cell>
          <cell r="C3194">
            <v>9050</v>
          </cell>
          <cell r="D3194">
            <v>918000</v>
          </cell>
          <cell r="G3194" t="str">
            <v>ACCOUNTING AUTO EXPENSE</v>
          </cell>
        </row>
        <row r="3195">
          <cell r="A3195" t="str">
            <v>901830</v>
          </cell>
          <cell r="B3195" t="str">
            <v>901830-*</v>
          </cell>
          <cell r="C3195">
            <v>9050</v>
          </cell>
          <cell r="D3195">
            <v>916000</v>
          </cell>
          <cell r="G3195" t="str">
            <v>ACCOUNTING MEALS</v>
          </cell>
        </row>
        <row r="3196">
          <cell r="A3196" t="str">
            <v>901840</v>
          </cell>
          <cell r="B3196" t="str">
            <v>901840-*</v>
          </cell>
          <cell r="C3196">
            <v>9050</v>
          </cell>
          <cell r="D3196">
            <v>911000</v>
          </cell>
          <cell r="G3196" t="str">
            <v>ACCOUNTING COMMUNICATION</v>
          </cell>
        </row>
        <row r="3197">
          <cell r="A3197" t="str">
            <v>901880</v>
          </cell>
          <cell r="B3197" t="str">
            <v>901880-*</v>
          </cell>
          <cell r="C3197">
            <v>9050</v>
          </cell>
          <cell r="D3197">
            <v>904000</v>
          </cell>
          <cell r="G3197" t="str">
            <v>ACCOUNTING ADVERT HELP-WANTED</v>
          </cell>
        </row>
        <row r="3198">
          <cell r="A3198" t="str">
            <v>902000</v>
          </cell>
          <cell r="B3198" t="str">
            <v>902000-*</v>
          </cell>
          <cell r="C3198">
            <v>7600</v>
          </cell>
          <cell r="D3198">
            <v>500001</v>
          </cell>
          <cell r="G3198" t="str">
            <v>RELIGIOUS REG SALARIES</v>
          </cell>
        </row>
        <row r="3199">
          <cell r="A3199" t="str">
            <v>902001</v>
          </cell>
          <cell r="B3199" t="str">
            <v>902001-*</v>
          </cell>
          <cell r="C3199">
            <v>7600</v>
          </cell>
          <cell r="D3199">
            <v>500002</v>
          </cell>
          <cell r="G3199" t="str">
            <v>RELIGIOUS OVERTIME</v>
          </cell>
        </row>
        <row r="3200">
          <cell r="A3200" t="str">
            <v>902002</v>
          </cell>
          <cell r="B3200" t="str">
            <v>902002-*</v>
          </cell>
          <cell r="C3200">
            <v>7600</v>
          </cell>
          <cell r="D3200">
            <v>500006</v>
          </cell>
          <cell r="G3200" t="str">
            <v>RELIGIOUS VACATION</v>
          </cell>
        </row>
        <row r="3201">
          <cell r="A3201" t="str">
            <v>902003</v>
          </cell>
          <cell r="B3201" t="str">
            <v>902003-*</v>
          </cell>
          <cell r="C3201">
            <v>7600</v>
          </cell>
          <cell r="D3201">
            <v>500007</v>
          </cell>
          <cell r="G3201" t="str">
            <v>RELIGIOUS HOLIDAY</v>
          </cell>
        </row>
        <row r="3202">
          <cell r="A3202" t="str">
            <v>902004</v>
          </cell>
          <cell r="B3202" t="str">
            <v>902004-*</v>
          </cell>
          <cell r="C3202">
            <v>7600</v>
          </cell>
          <cell r="D3202">
            <v>500008</v>
          </cell>
          <cell r="G3202" t="str">
            <v>RELIGIOUS SICK LEAVE</v>
          </cell>
        </row>
        <row r="3203">
          <cell r="A3203" t="str">
            <v>902100</v>
          </cell>
          <cell r="B3203" t="str">
            <v>902100-*</v>
          </cell>
          <cell r="C3203">
            <v>7600</v>
          </cell>
          <cell r="D3203">
            <v>510020</v>
          </cell>
          <cell r="G3203" t="str">
            <v>RELIGIOUS PAYROLL TAX</v>
          </cell>
        </row>
        <row r="3204">
          <cell r="A3204" t="str">
            <v>902110</v>
          </cell>
          <cell r="B3204" t="str">
            <v>902110-*</v>
          </cell>
          <cell r="C3204">
            <v>7600</v>
          </cell>
          <cell r="D3204">
            <v>520030</v>
          </cell>
          <cell r="G3204" t="str">
            <v>RELIGIOUS HEALTH INS</v>
          </cell>
        </row>
        <row r="3205">
          <cell r="A3205" t="str">
            <v>902120</v>
          </cell>
          <cell r="B3205" t="str">
            <v>902120-*</v>
          </cell>
          <cell r="C3205">
            <v>7600</v>
          </cell>
          <cell r="D3205">
            <v>520031</v>
          </cell>
          <cell r="G3205" t="str">
            <v>RELIGIOUS WORKERS COMP</v>
          </cell>
        </row>
        <row r="3206">
          <cell r="A3206" t="str">
            <v>902130</v>
          </cell>
          <cell r="B3206" t="str">
            <v>902130-*</v>
          </cell>
          <cell r="C3206">
            <v>7600</v>
          </cell>
          <cell r="D3206">
            <v>520032</v>
          </cell>
          <cell r="G3206" t="str">
            <v>RELIGIOUS RETIREMENT</v>
          </cell>
        </row>
        <row r="3207">
          <cell r="A3207" t="str">
            <v>902200</v>
          </cell>
          <cell r="B3207" t="str">
            <v>902200-*</v>
          </cell>
          <cell r="C3207">
            <v>7600</v>
          </cell>
          <cell r="D3207">
            <v>710000</v>
          </cell>
          <cell r="G3207" t="str">
            <v>RELIGIOUS SUPPLIES</v>
          </cell>
        </row>
        <row r="3208">
          <cell r="A3208" t="str">
            <v>902400</v>
          </cell>
          <cell r="B3208" t="str">
            <v>902400-*</v>
          </cell>
          <cell r="C3208">
            <v>7600</v>
          </cell>
          <cell r="D3208">
            <v>601060</v>
          </cell>
          <cell r="G3208" t="str">
            <v>RELIGIOUS CONTRACTED SVCS</v>
          </cell>
        </row>
        <row r="3209">
          <cell r="A3209" t="str">
            <v>902960</v>
          </cell>
          <cell r="B3209" t="str">
            <v>902960-*</v>
          </cell>
          <cell r="C3209">
            <v>7600</v>
          </cell>
          <cell r="D3209">
            <v>720000</v>
          </cell>
          <cell r="G3209" t="str">
            <v>RELIGIOUS REL PARTY INCOME</v>
          </cell>
        </row>
        <row r="3210">
          <cell r="A3210" t="str">
            <v>902990</v>
          </cell>
          <cell r="B3210" t="str">
            <v>902990-*</v>
          </cell>
          <cell r="C3210">
            <v>7600</v>
          </cell>
          <cell r="D3210">
            <v>710990</v>
          </cell>
          <cell r="G3210" t="str">
            <v>RELIGIOUS REL PARTY EXPENSE</v>
          </cell>
        </row>
        <row r="3211">
          <cell r="A3211" t="str">
            <v>903000</v>
          </cell>
          <cell r="B3211" t="str">
            <v>903000-*</v>
          </cell>
          <cell r="C3211">
            <v>9070</v>
          </cell>
          <cell r="D3211">
            <v>500001</v>
          </cell>
          <cell r="G3211" t="str">
            <v>EXECUTIVE REG SALARIES</v>
          </cell>
        </row>
        <row r="3212">
          <cell r="A3212" t="str">
            <v>903002</v>
          </cell>
          <cell r="B3212" t="str">
            <v>903002-*</v>
          </cell>
          <cell r="C3212">
            <v>9070</v>
          </cell>
          <cell r="D3212">
            <v>500006</v>
          </cell>
          <cell r="G3212" t="str">
            <v>EXECUTIVE VACATION</v>
          </cell>
        </row>
        <row r="3213">
          <cell r="A3213" t="str">
            <v>903003</v>
          </cell>
          <cell r="B3213" t="str">
            <v>903003-*</v>
          </cell>
          <cell r="C3213">
            <v>9070</v>
          </cell>
          <cell r="D3213">
            <v>500007</v>
          </cell>
          <cell r="G3213" t="str">
            <v>EXECUTIVE HOLIDAY</v>
          </cell>
        </row>
        <row r="3214">
          <cell r="A3214" t="str">
            <v>903004</v>
          </cell>
          <cell r="B3214" t="str">
            <v>903004-*</v>
          </cell>
          <cell r="C3214">
            <v>9070</v>
          </cell>
          <cell r="D3214">
            <v>500008</v>
          </cell>
          <cell r="G3214" t="str">
            <v>EXECUTIVE SICK LEAVE</v>
          </cell>
        </row>
        <row r="3215">
          <cell r="A3215" t="str">
            <v>903100</v>
          </cell>
          <cell r="B3215" t="str">
            <v>903100-*</v>
          </cell>
          <cell r="C3215">
            <v>9070</v>
          </cell>
          <cell r="D3215">
            <v>510020</v>
          </cell>
          <cell r="G3215" t="str">
            <v>EXECUTIVE PAYROLL TAX</v>
          </cell>
        </row>
        <row r="3216">
          <cell r="A3216" t="str">
            <v>903110</v>
          </cell>
          <cell r="B3216" t="str">
            <v>903110-*</v>
          </cell>
          <cell r="C3216">
            <v>9070</v>
          </cell>
          <cell r="D3216">
            <v>520030</v>
          </cell>
          <cell r="G3216" t="str">
            <v>EXECUTIVE INSURANCE</v>
          </cell>
        </row>
        <row r="3217">
          <cell r="A3217" t="str">
            <v>903120</v>
          </cell>
          <cell r="B3217" t="str">
            <v>903120-*</v>
          </cell>
          <cell r="C3217">
            <v>9070</v>
          </cell>
          <cell r="D3217">
            <v>520031</v>
          </cell>
          <cell r="G3217" t="str">
            <v>EXECUTIVE WORKERS COMP</v>
          </cell>
        </row>
        <row r="3218">
          <cell r="A3218" t="str">
            <v>903130</v>
          </cell>
          <cell r="B3218" t="str">
            <v>903130-*</v>
          </cell>
          <cell r="C3218">
            <v>9070</v>
          </cell>
          <cell r="D3218">
            <v>520032</v>
          </cell>
          <cell r="G3218" t="str">
            <v>EXECUTIVE RETIREMENT</v>
          </cell>
        </row>
        <row r="3219">
          <cell r="A3219" t="str">
            <v>903160</v>
          </cell>
          <cell r="B3219" t="str">
            <v>903160-*</v>
          </cell>
          <cell r="C3219">
            <v>9070</v>
          </cell>
          <cell r="D3219">
            <v>520034</v>
          </cell>
          <cell r="G3219" t="str">
            <v>EXECUTIVE EMPLOYEE EDUCATION</v>
          </cell>
        </row>
        <row r="3220">
          <cell r="A3220" t="str">
            <v>903170</v>
          </cell>
          <cell r="B3220" t="str">
            <v>903170-*</v>
          </cell>
          <cell r="C3220">
            <v>9070</v>
          </cell>
          <cell r="D3220">
            <v>520035</v>
          </cell>
          <cell r="G3220" t="str">
            <v>EXECUTIVE FRINGE BENEFITS</v>
          </cell>
        </row>
        <row r="3221">
          <cell r="A3221" t="str">
            <v>903210</v>
          </cell>
          <cell r="B3221" t="str">
            <v>903210-*</v>
          </cell>
          <cell r="C3221">
            <v>9070</v>
          </cell>
          <cell r="D3221">
            <v>906000</v>
          </cell>
          <cell r="G3221" t="str">
            <v>EXECUTIVE PRINTING</v>
          </cell>
        </row>
        <row r="3222">
          <cell r="A3222" t="str">
            <v>903220</v>
          </cell>
          <cell r="B3222" t="str">
            <v>903220-*</v>
          </cell>
          <cell r="C3222">
            <v>9070</v>
          </cell>
          <cell r="D3222">
            <v>908000</v>
          </cell>
          <cell r="G3222" t="str">
            <v>EXECUTIVE POSTAGE</v>
          </cell>
        </row>
        <row r="3223">
          <cell r="A3223" t="str">
            <v>903350</v>
          </cell>
          <cell r="B3223" t="str">
            <v>903350-*</v>
          </cell>
          <cell r="C3223">
            <v>9070</v>
          </cell>
          <cell r="D3223">
            <v>913000</v>
          </cell>
          <cell r="G3223" t="str">
            <v>EXECUTIVE AIRPLANE EXPENSE</v>
          </cell>
        </row>
        <row r="3224">
          <cell r="A3224" t="str">
            <v>903400</v>
          </cell>
          <cell r="B3224" t="str">
            <v>903400-*</v>
          </cell>
          <cell r="C3224">
            <v>9070</v>
          </cell>
          <cell r="D3224">
            <v>601060</v>
          </cell>
          <cell r="G3224" t="str">
            <v>EXECUTIVE CONTRACTED SERVICE</v>
          </cell>
        </row>
        <row r="3225">
          <cell r="A3225" t="str">
            <v>903540</v>
          </cell>
          <cell r="B3225" t="str">
            <v>903540-*</v>
          </cell>
          <cell r="C3225">
            <v>9070</v>
          </cell>
          <cell r="D3225">
            <v>912000</v>
          </cell>
          <cell r="G3225" t="str">
            <v>EXECUTIVE MARKETING AND SALES EXPENSE</v>
          </cell>
        </row>
        <row r="3226">
          <cell r="A3226" t="str">
            <v>903790</v>
          </cell>
          <cell r="B3226" t="str">
            <v>903790-*</v>
          </cell>
          <cell r="C3226">
            <v>9070</v>
          </cell>
          <cell r="D3226">
            <v>915000</v>
          </cell>
          <cell r="G3226" t="str">
            <v>EXECUTIVE TRAVEL</v>
          </cell>
        </row>
        <row r="3227">
          <cell r="A3227" t="str">
            <v>903800</v>
          </cell>
          <cell r="B3227" t="str">
            <v>903800-*</v>
          </cell>
          <cell r="C3227">
            <v>9070</v>
          </cell>
          <cell r="D3227">
            <v>923000</v>
          </cell>
          <cell r="G3227" t="str">
            <v>EXECUTIVE DUES &amp; SUBS</v>
          </cell>
        </row>
        <row r="3228">
          <cell r="A3228" t="str">
            <v>903810</v>
          </cell>
          <cell r="B3228" t="str">
            <v>903810-*</v>
          </cell>
          <cell r="C3228">
            <v>9070</v>
          </cell>
          <cell r="D3228">
            <v>918000</v>
          </cell>
          <cell r="G3228" t="str">
            <v>EXECUTIVE AUTO</v>
          </cell>
        </row>
        <row r="3229">
          <cell r="A3229" t="str">
            <v>903820</v>
          </cell>
          <cell r="B3229" t="str">
            <v>903820-*</v>
          </cell>
          <cell r="C3229">
            <v>9070</v>
          </cell>
          <cell r="D3229">
            <v>920000</v>
          </cell>
          <cell r="G3229" t="str">
            <v>EXECUTIVE SEMINARS</v>
          </cell>
        </row>
        <row r="3230">
          <cell r="A3230" t="str">
            <v>903825</v>
          </cell>
          <cell r="B3230" t="str">
            <v>903825-*</v>
          </cell>
          <cell r="C3230">
            <v>9070</v>
          </cell>
          <cell r="D3230">
            <v>936500</v>
          </cell>
          <cell r="G3230" t="str">
            <v>EXECUTIVE AMERICAN EXPRESS</v>
          </cell>
        </row>
        <row r="3231">
          <cell r="A3231" t="str">
            <v>903830</v>
          </cell>
          <cell r="B3231" t="str">
            <v>903830-*</v>
          </cell>
          <cell r="C3231">
            <v>9070</v>
          </cell>
          <cell r="D3231">
            <v>916000</v>
          </cell>
          <cell r="G3231" t="str">
            <v>EXECUTIVE MEALS</v>
          </cell>
        </row>
        <row r="3232">
          <cell r="A3232" t="str">
            <v>903840</v>
          </cell>
          <cell r="B3232" t="str">
            <v>903840-*</v>
          </cell>
          <cell r="C3232">
            <v>9070</v>
          </cell>
          <cell r="D3232">
            <v>911000</v>
          </cell>
          <cell r="G3232" t="str">
            <v>EXECUTIVE COMMUNICATION</v>
          </cell>
        </row>
        <row r="3233">
          <cell r="A3233" t="str">
            <v>903850</v>
          </cell>
          <cell r="B3233" t="str">
            <v>903850-*</v>
          </cell>
          <cell r="C3233">
            <v>9070</v>
          </cell>
          <cell r="D3233">
            <v>903000</v>
          </cell>
          <cell r="G3233" t="str">
            <v>EXECUTIVE ADVERTISING</v>
          </cell>
        </row>
        <row r="3234">
          <cell r="A3234" t="str">
            <v>903860</v>
          </cell>
          <cell r="B3234" t="str">
            <v>903860-*</v>
          </cell>
          <cell r="C3234">
            <v>9070</v>
          </cell>
          <cell r="D3234">
            <v>925000</v>
          </cell>
          <cell r="G3234" t="str">
            <v>EXECUTIVE TAXES &amp; LISC</v>
          </cell>
        </row>
        <row r="3235">
          <cell r="A3235" t="str">
            <v>903870</v>
          </cell>
          <cell r="B3235" t="str">
            <v>903870-*</v>
          </cell>
          <cell r="C3235">
            <v>9070</v>
          </cell>
          <cell r="D3235">
            <v>927000</v>
          </cell>
          <cell r="G3235" t="str">
            <v>EXECUTIVE AIRPLANE INSURANCE</v>
          </cell>
        </row>
        <row r="3236">
          <cell r="A3236" t="str">
            <v>903880</v>
          </cell>
          <cell r="B3236" t="str">
            <v>903880-*</v>
          </cell>
          <cell r="C3236">
            <v>9070</v>
          </cell>
          <cell r="D3236">
            <v>904000</v>
          </cell>
          <cell r="G3236" t="str">
            <v>EXECUTIVE ADVERT HELP WANTED</v>
          </cell>
        </row>
        <row r="3237">
          <cell r="A3237" t="str">
            <v>903990</v>
          </cell>
          <cell r="B3237" t="str">
            <v>903990-*</v>
          </cell>
          <cell r="C3237">
            <v>9080</v>
          </cell>
          <cell r="D3237">
            <v>914000</v>
          </cell>
          <cell r="G3237" t="str">
            <v>EXECUTIVE AIRPLANE RENT REL PARTY</v>
          </cell>
        </row>
        <row r="3238">
          <cell r="A3238" t="str">
            <v>904100</v>
          </cell>
          <cell r="B3238" t="str">
            <v>904100-*</v>
          </cell>
          <cell r="C3238">
            <v>8900</v>
          </cell>
          <cell r="D3238">
            <v>510020</v>
          </cell>
          <cell r="G3238" t="str">
            <v>INSERVICE PAYROLL TAX</v>
          </cell>
        </row>
        <row r="3239">
          <cell r="A3239" t="str">
            <v>905000</v>
          </cell>
          <cell r="B3239" t="str">
            <v>905000-*</v>
          </cell>
          <cell r="C3239">
            <v>9000</v>
          </cell>
          <cell r="D3239">
            <v>500001</v>
          </cell>
          <cell r="G3239" t="str">
            <v>ADMIN REGULAR SALARIES</v>
          </cell>
        </row>
        <row r="3240">
          <cell r="A3240" t="str">
            <v>905001</v>
          </cell>
          <cell r="B3240" t="str">
            <v>905001-*</v>
          </cell>
          <cell r="C3240">
            <v>9000</v>
          </cell>
          <cell r="D3240">
            <v>500002</v>
          </cell>
          <cell r="G3240" t="str">
            <v>ADMIN OVERTIME</v>
          </cell>
        </row>
        <row r="3241">
          <cell r="A3241" t="str">
            <v>905002</v>
          </cell>
          <cell r="B3241" t="str">
            <v>905002-*</v>
          </cell>
          <cell r="C3241">
            <v>9000</v>
          </cell>
          <cell r="D3241">
            <v>500006</v>
          </cell>
          <cell r="G3241" t="str">
            <v>ADMIN VACATION</v>
          </cell>
        </row>
        <row r="3242">
          <cell r="A3242" t="str">
            <v>905003</v>
          </cell>
          <cell r="B3242" t="str">
            <v>905003-*</v>
          </cell>
          <cell r="C3242">
            <v>9000</v>
          </cell>
          <cell r="D3242">
            <v>500007</v>
          </cell>
          <cell r="G3242" t="str">
            <v>ADMIN HOLIDAY</v>
          </cell>
        </row>
        <row r="3243">
          <cell r="A3243" t="str">
            <v>905004</v>
          </cell>
          <cell r="B3243" t="str">
            <v>905004-*</v>
          </cell>
          <cell r="C3243">
            <v>9000</v>
          </cell>
          <cell r="D3243">
            <v>500008</v>
          </cell>
          <cell r="G3243" t="str">
            <v>ADMIN SICK LEAVE</v>
          </cell>
        </row>
        <row r="3244">
          <cell r="A3244" t="str">
            <v>905005</v>
          </cell>
          <cell r="B3244" t="str">
            <v>905005-*</v>
          </cell>
          <cell r="C3244">
            <v>9000</v>
          </cell>
          <cell r="D3244">
            <v>500012</v>
          </cell>
          <cell r="G3244" t="str">
            <v>ADMIN BONUS PAY</v>
          </cell>
        </row>
        <row r="3245">
          <cell r="A3245" t="str">
            <v>905100</v>
          </cell>
          <cell r="B3245" t="str">
            <v>905100-*</v>
          </cell>
          <cell r="C3245">
            <v>9000</v>
          </cell>
          <cell r="D3245">
            <v>510020</v>
          </cell>
          <cell r="G3245" t="str">
            <v>ADMIN PAYROLL TAX</v>
          </cell>
        </row>
        <row r="3246">
          <cell r="A3246" t="str">
            <v>905110</v>
          </cell>
          <cell r="B3246" t="str">
            <v>905110-*</v>
          </cell>
          <cell r="C3246">
            <v>9000</v>
          </cell>
          <cell r="D3246">
            <v>520030</v>
          </cell>
          <cell r="G3246" t="str">
            <v>ADMIN HEALTH INSURANCE</v>
          </cell>
        </row>
        <row r="3247">
          <cell r="A3247" t="str">
            <v>905120</v>
          </cell>
          <cell r="B3247" t="str">
            <v>905120-*</v>
          </cell>
          <cell r="C3247">
            <v>9000</v>
          </cell>
          <cell r="D3247">
            <v>520031</v>
          </cell>
          <cell r="G3247" t="str">
            <v>ADMIN WORKERS COMP</v>
          </cell>
        </row>
        <row r="3248">
          <cell r="A3248" t="str">
            <v>905130</v>
          </cell>
          <cell r="B3248" t="str">
            <v>905130-*</v>
          </cell>
          <cell r="C3248">
            <v>9000</v>
          </cell>
          <cell r="D3248">
            <v>520032</v>
          </cell>
          <cell r="G3248" t="str">
            <v>ADMIN RETIREMENT</v>
          </cell>
        </row>
        <row r="3249">
          <cell r="A3249" t="str">
            <v>905140</v>
          </cell>
          <cell r="B3249" t="str">
            <v>905140-*</v>
          </cell>
          <cell r="C3249">
            <v>9000</v>
          </cell>
          <cell r="D3249">
            <v>520035</v>
          </cell>
          <cell r="G3249" t="str">
            <v>ADMIN MISC BENEFIT</v>
          </cell>
        </row>
        <row r="3250">
          <cell r="A3250" t="str">
            <v>905160</v>
          </cell>
          <cell r="B3250" t="str">
            <v>905160-*</v>
          </cell>
          <cell r="C3250">
            <v>9000</v>
          </cell>
          <cell r="D3250">
            <v>520034</v>
          </cell>
          <cell r="G3250" t="str">
            <v>ADMIN EMPLOYEE EDUCATION</v>
          </cell>
        </row>
        <row r="3251">
          <cell r="A3251" t="str">
            <v>905170</v>
          </cell>
          <cell r="B3251" t="str">
            <v>905170-*</v>
          </cell>
          <cell r="C3251">
            <v>9000</v>
          </cell>
          <cell r="D3251">
            <v>912000</v>
          </cell>
          <cell r="G3251" t="str">
            <v>ADMIN PUBLIC RELATIONS/COMM ED</v>
          </cell>
        </row>
        <row r="3252">
          <cell r="A3252" t="str">
            <v>905180</v>
          </cell>
          <cell r="B3252" t="str">
            <v>905180-*</v>
          </cell>
          <cell r="C3252">
            <v>9000</v>
          </cell>
          <cell r="D3252">
            <v>927000</v>
          </cell>
          <cell r="G3252" t="str">
            <v>ADMIN LIABILITY INSURANCE</v>
          </cell>
        </row>
        <row r="3253">
          <cell r="A3253" t="str">
            <v>905200</v>
          </cell>
          <cell r="B3253" t="str">
            <v>905200-*</v>
          </cell>
          <cell r="C3253">
            <v>9000</v>
          </cell>
          <cell r="D3253">
            <v>710000</v>
          </cell>
          <cell r="G3253" t="str">
            <v>ADMIN SUPPLIES</v>
          </cell>
        </row>
        <row r="3254">
          <cell r="A3254" t="str">
            <v>905210</v>
          </cell>
          <cell r="B3254" t="str">
            <v>905210-*</v>
          </cell>
          <cell r="C3254">
            <v>9000</v>
          </cell>
          <cell r="D3254">
            <v>906000</v>
          </cell>
          <cell r="G3254" t="str">
            <v>ADMIN PRINTING</v>
          </cell>
        </row>
        <row r="3255">
          <cell r="A3255" t="str">
            <v>905220</v>
          </cell>
          <cell r="B3255" t="str">
            <v>905220-*</v>
          </cell>
          <cell r="C3255">
            <v>9000</v>
          </cell>
          <cell r="D3255">
            <v>908000</v>
          </cell>
          <cell r="G3255" t="str">
            <v>ADMIN POSTAGE &amp; FREIGHT</v>
          </cell>
        </row>
        <row r="3256">
          <cell r="A3256" t="str">
            <v>905230</v>
          </cell>
          <cell r="B3256" t="str">
            <v>905230-*</v>
          </cell>
          <cell r="C3256">
            <v>9000</v>
          </cell>
          <cell r="D3256">
            <v>853000</v>
          </cell>
          <cell r="G3256" t="str">
            <v>ADMIN-F&amp;EQP $500-4999</v>
          </cell>
        </row>
        <row r="3257">
          <cell r="A3257" t="str">
            <v>905250</v>
          </cell>
          <cell r="B3257" t="str">
            <v>905250-*</v>
          </cell>
          <cell r="C3257">
            <v>9000</v>
          </cell>
          <cell r="D3257">
            <v>520035</v>
          </cell>
          <cell r="G3257" t="str">
            <v>ADMIN POSTAGE &amp; FREIGHT</v>
          </cell>
        </row>
        <row r="3258">
          <cell r="A3258" t="str">
            <v>905350</v>
          </cell>
          <cell r="B3258" t="str">
            <v>905350-*</v>
          </cell>
          <cell r="C3258">
            <v>9000</v>
          </cell>
          <cell r="D3258">
            <v>902000</v>
          </cell>
          <cell r="G3258" t="str">
            <v>ADMIN FEES-MEDICARE</v>
          </cell>
        </row>
        <row r="3259">
          <cell r="A3259" t="str">
            <v>905400</v>
          </cell>
          <cell r="B3259" t="str">
            <v>905400-*</v>
          </cell>
          <cell r="C3259">
            <v>9000</v>
          </cell>
          <cell r="D3259">
            <v>601060</v>
          </cell>
          <cell r="G3259" t="str">
            <v>ADMIN CONTRACTED SVC</v>
          </cell>
        </row>
        <row r="3260">
          <cell r="A3260" t="str">
            <v>905401</v>
          </cell>
          <cell r="B3260" t="str">
            <v>905401-*</v>
          </cell>
          <cell r="C3260">
            <v>9000</v>
          </cell>
          <cell r="D3260">
            <v>601061</v>
          </cell>
          <cell r="G3260" t="str">
            <v>ADMIN DSSI EXPENSE</v>
          </cell>
        </row>
        <row r="3261">
          <cell r="A3261" t="str">
            <v>905410</v>
          </cell>
          <cell r="B3261" t="str">
            <v>905410-*</v>
          </cell>
          <cell r="C3261">
            <v>9000</v>
          </cell>
          <cell r="D3261">
            <v>902500</v>
          </cell>
          <cell r="G3261" t="str">
            <v>ADMIN LEGAL &amp; PROFESS</v>
          </cell>
        </row>
        <row r="3262">
          <cell r="A3262" t="str">
            <v>905420</v>
          </cell>
          <cell r="B3262" t="str">
            <v>905420-*</v>
          </cell>
          <cell r="C3262">
            <v>9000</v>
          </cell>
          <cell r="D3262">
            <v>902000</v>
          </cell>
          <cell r="G3262" t="str">
            <v>FINANCIAL AUDITING &amp; ACCTG</v>
          </cell>
        </row>
        <row r="3263">
          <cell r="A3263" t="str">
            <v>905440</v>
          </cell>
          <cell r="B3263" t="str">
            <v>905440-*</v>
          </cell>
          <cell r="C3263">
            <v>9000</v>
          </cell>
          <cell r="D3263">
            <v>901000</v>
          </cell>
          <cell r="G3263" t="str">
            <v>ADMIN PROVIDER FEE</v>
          </cell>
        </row>
        <row r="3264">
          <cell r="A3264" t="str">
            <v>905450</v>
          </cell>
          <cell r="B3264" t="str">
            <v>905450-*</v>
          </cell>
          <cell r="C3264">
            <v>9000</v>
          </cell>
          <cell r="D3264">
            <v>902000</v>
          </cell>
          <cell r="G3264" t="str">
            <v>ADMIN FEES-TRUSTEE</v>
          </cell>
        </row>
        <row r="3265">
          <cell r="A3265" t="str">
            <v>905500</v>
          </cell>
          <cell r="B3265" t="str">
            <v>905500-*</v>
          </cell>
          <cell r="C3265">
            <v>9200</v>
          </cell>
          <cell r="D3265">
            <v>900990</v>
          </cell>
          <cell r="G3265" t="str">
            <v>ADMIN MGT FEE</v>
          </cell>
        </row>
        <row r="3266">
          <cell r="A3266" t="str">
            <v>905510</v>
          </cell>
          <cell r="B3266" t="str">
            <v>905510-*</v>
          </cell>
          <cell r="C3266">
            <v>9000</v>
          </cell>
          <cell r="D3266">
            <v>951000</v>
          </cell>
          <cell r="G3266" t="str">
            <v>ADMIN AMORTIZATION</v>
          </cell>
        </row>
        <row r="3267">
          <cell r="A3267" t="str">
            <v>905520</v>
          </cell>
          <cell r="B3267" t="str">
            <v>905520-*</v>
          </cell>
          <cell r="C3267">
            <v>9000</v>
          </cell>
          <cell r="D3267">
            <v>933000</v>
          </cell>
          <cell r="G3267" t="str">
            <v>DISCOUNT ON PURCH. OF A/R</v>
          </cell>
        </row>
        <row r="3268">
          <cell r="A3268" t="str">
            <v>905530</v>
          </cell>
          <cell r="B3268" t="str">
            <v>905530-*</v>
          </cell>
          <cell r="C3268">
            <v>9000</v>
          </cell>
          <cell r="D3268">
            <v>932000</v>
          </cell>
          <cell r="G3268" t="str">
            <v>DILUTION/CARRYING COSTS</v>
          </cell>
        </row>
        <row r="3269">
          <cell r="A3269" t="str">
            <v>905540</v>
          </cell>
          <cell r="B3269" t="str">
            <v>905540-*</v>
          </cell>
          <cell r="C3269">
            <v>9000</v>
          </cell>
          <cell r="D3269">
            <v>912000</v>
          </cell>
          <cell r="G3269" t="str">
            <v>ADMIN MKT/SALES EXP</v>
          </cell>
        </row>
        <row r="3270">
          <cell r="A3270" t="str">
            <v>905541</v>
          </cell>
          <cell r="B3270" t="str">
            <v>905541-*</v>
          </cell>
          <cell r="C3270">
            <v>9000</v>
          </cell>
          <cell r="D3270">
            <v>935000</v>
          </cell>
          <cell r="G3270" t="str">
            <v>ADMIN COFFEE HOUSE EXP</v>
          </cell>
        </row>
        <row r="3271">
          <cell r="A3271" t="str">
            <v>905550</v>
          </cell>
          <cell r="B3271" t="str">
            <v>905550-*</v>
          </cell>
          <cell r="C3271">
            <v>9000</v>
          </cell>
          <cell r="D3271">
            <v>601060</v>
          </cell>
          <cell r="G3271" t="str">
            <v>ADMIN DATA PROCESSING-REL PTY</v>
          </cell>
        </row>
        <row r="3272">
          <cell r="A3272" t="str">
            <v>905790</v>
          </cell>
          <cell r="B3272" t="str">
            <v>905790-*</v>
          </cell>
          <cell r="C3272">
            <v>9000</v>
          </cell>
          <cell r="D3272">
            <v>915000</v>
          </cell>
          <cell r="G3272" t="str">
            <v>ADMIN TRAVEL</v>
          </cell>
        </row>
        <row r="3273">
          <cell r="A3273" t="str">
            <v>905800</v>
          </cell>
          <cell r="B3273" t="str">
            <v>905800-*</v>
          </cell>
          <cell r="C3273">
            <v>9000</v>
          </cell>
          <cell r="D3273">
            <v>923000</v>
          </cell>
          <cell r="G3273" t="str">
            <v>ADMIN DUES &amp; SUBSCRIPT</v>
          </cell>
        </row>
        <row r="3274">
          <cell r="A3274" t="str">
            <v>905810</v>
          </cell>
          <cell r="B3274" t="str">
            <v>905810-*</v>
          </cell>
          <cell r="C3274">
            <v>9000</v>
          </cell>
          <cell r="D3274">
            <v>918000</v>
          </cell>
          <cell r="G3274" t="str">
            <v>ADMIN AUTO EXPENSE</v>
          </cell>
        </row>
        <row r="3275">
          <cell r="A3275" t="str">
            <v>905820</v>
          </cell>
          <cell r="B3275" t="str">
            <v>905820-*</v>
          </cell>
          <cell r="C3275">
            <v>9000</v>
          </cell>
          <cell r="D3275">
            <v>920000</v>
          </cell>
          <cell r="G3275" t="str">
            <v>ADMIN SEMINARS</v>
          </cell>
        </row>
        <row r="3276">
          <cell r="A3276" t="str">
            <v>905830</v>
          </cell>
          <cell r="B3276" t="str">
            <v>905830-*</v>
          </cell>
          <cell r="C3276">
            <v>9000</v>
          </cell>
          <cell r="D3276">
            <v>916000</v>
          </cell>
          <cell r="G3276" t="str">
            <v>ADMIN MEALS</v>
          </cell>
        </row>
        <row r="3277">
          <cell r="A3277" t="str">
            <v>905835</v>
          </cell>
          <cell r="B3277" t="str">
            <v>905835-*</v>
          </cell>
          <cell r="C3277">
            <v>9000</v>
          </cell>
          <cell r="D3277">
            <v>917000</v>
          </cell>
          <cell r="G3277" t="str">
            <v>ADMIN MEALS NON EMPLOYEE</v>
          </cell>
        </row>
        <row r="3278">
          <cell r="A3278" t="str">
            <v>905840</v>
          </cell>
          <cell r="B3278" t="str">
            <v>905840-*</v>
          </cell>
          <cell r="C3278">
            <v>9000</v>
          </cell>
          <cell r="D3278">
            <v>911000</v>
          </cell>
          <cell r="G3278" t="str">
            <v>ADMIN COMMUNICATION</v>
          </cell>
        </row>
        <row r="3279">
          <cell r="A3279" t="str">
            <v>905850</v>
          </cell>
          <cell r="B3279" t="str">
            <v>905850-*</v>
          </cell>
          <cell r="C3279">
            <v>9000</v>
          </cell>
          <cell r="D3279">
            <v>903000</v>
          </cell>
          <cell r="G3279" t="str">
            <v>ADMIN ADVERTISING</v>
          </cell>
        </row>
        <row r="3280">
          <cell r="A3280" t="str">
            <v>905860</v>
          </cell>
          <cell r="B3280" t="str">
            <v>905860-*</v>
          </cell>
          <cell r="C3280">
            <v>9000</v>
          </cell>
          <cell r="D3280">
            <v>925000</v>
          </cell>
          <cell r="G3280" t="str">
            <v>ADMIN TAXES &amp; LICENSES</v>
          </cell>
        </row>
        <row r="3281">
          <cell r="A3281" t="str">
            <v>905870</v>
          </cell>
          <cell r="B3281" t="str">
            <v>905870-*</v>
          </cell>
          <cell r="C3281">
            <v>9000</v>
          </cell>
          <cell r="D3281">
            <v>927000</v>
          </cell>
          <cell r="G3281" t="str">
            <v>ADMIN LIABILITY INSURANCE</v>
          </cell>
        </row>
        <row r="3282">
          <cell r="A3282" t="str">
            <v>905873</v>
          </cell>
          <cell r="B3282" t="str">
            <v>905873-*</v>
          </cell>
          <cell r="C3282">
            <v>9001</v>
          </cell>
          <cell r="D3282">
            <v>927000</v>
          </cell>
          <cell r="G3282" t="str">
            <v>PHARMACY HO ADMIN LIAB INS</v>
          </cell>
        </row>
        <row r="3283">
          <cell r="A3283" t="str">
            <v>905874</v>
          </cell>
          <cell r="B3283" t="str">
            <v>905874-*</v>
          </cell>
          <cell r="C3283">
            <v>9002</v>
          </cell>
          <cell r="D3283">
            <v>927000</v>
          </cell>
          <cell r="G3283" t="str">
            <v>HOSPICE HO LIABILITY INSURANCE</v>
          </cell>
        </row>
        <row r="3284">
          <cell r="A3284" t="str">
            <v>905880</v>
          </cell>
          <cell r="B3284" t="str">
            <v>905880-*</v>
          </cell>
          <cell r="C3284">
            <v>9000</v>
          </cell>
          <cell r="D3284">
            <v>904000</v>
          </cell>
          <cell r="G3284" t="str">
            <v>ADMIN ADVERTISING-HELP WANTED</v>
          </cell>
        </row>
        <row r="3285">
          <cell r="A3285" t="str">
            <v>905900</v>
          </cell>
          <cell r="B3285" t="str">
            <v>905900-*</v>
          </cell>
          <cell r="C3285">
            <v>9000</v>
          </cell>
          <cell r="D3285">
            <v>910000</v>
          </cell>
          <cell r="G3285" t="str">
            <v>ADMIN COPIER SUPPLIES/TONER</v>
          </cell>
        </row>
        <row r="3286">
          <cell r="A3286" t="str">
            <v>905960</v>
          </cell>
          <cell r="B3286" t="str">
            <v>905960-*</v>
          </cell>
          <cell r="C3286">
            <v>9000</v>
          </cell>
          <cell r="D3286">
            <v>720000</v>
          </cell>
          <cell r="G3286" t="str">
            <v>ADMIN RELATED PARTY INCOME</v>
          </cell>
        </row>
        <row r="3287">
          <cell r="A3287" t="str">
            <v>905970</v>
          </cell>
          <cell r="B3287" t="str">
            <v>905970-*</v>
          </cell>
          <cell r="C3287">
            <v>9000</v>
          </cell>
          <cell r="D3287">
            <v>710990</v>
          </cell>
          <cell r="G3287" t="str">
            <v>ADMIN RELATED PARTY EXPENSE</v>
          </cell>
        </row>
        <row r="3288">
          <cell r="A3288" t="str">
            <v>905980</v>
          </cell>
          <cell r="B3288" t="str">
            <v>905980-*</v>
          </cell>
          <cell r="C3288">
            <v>9000</v>
          </cell>
          <cell r="D3288">
            <v>926000</v>
          </cell>
          <cell r="G3288" t="str">
            <v>ADMIN INTEREST-WORKING CAPITAL</v>
          </cell>
        </row>
        <row r="3289">
          <cell r="A3289" t="str">
            <v>905990</v>
          </cell>
          <cell r="B3289" t="str">
            <v>905990-*</v>
          </cell>
          <cell r="C3289">
            <v>9000</v>
          </cell>
          <cell r="D3289">
            <v>936000</v>
          </cell>
          <cell r="G3289" t="str">
            <v>EXECUTIVE MISC</v>
          </cell>
        </row>
        <row r="3290">
          <cell r="A3290" t="str">
            <v>906000</v>
          </cell>
          <cell r="B3290" t="str">
            <v>906000-*</v>
          </cell>
          <cell r="C3290">
            <v>9060</v>
          </cell>
          <cell r="D3290">
            <v>500001</v>
          </cell>
          <cell r="G3290" t="str">
            <v>FINANCIAL REG SALARIES</v>
          </cell>
        </row>
        <row r="3291">
          <cell r="A3291" t="str">
            <v>906001</v>
          </cell>
          <cell r="B3291" t="str">
            <v>906001-*</v>
          </cell>
          <cell r="C3291">
            <v>9060</v>
          </cell>
          <cell r="D3291">
            <v>500002</v>
          </cell>
          <cell r="G3291" t="str">
            <v>FINANCIAL OVERTIME</v>
          </cell>
        </row>
        <row r="3292">
          <cell r="A3292" t="str">
            <v>906002</v>
          </cell>
          <cell r="B3292" t="str">
            <v>906002-*</v>
          </cell>
          <cell r="C3292">
            <v>9060</v>
          </cell>
          <cell r="D3292">
            <v>500006</v>
          </cell>
          <cell r="G3292" t="str">
            <v>FINANCIAL VACATION</v>
          </cell>
        </row>
        <row r="3293">
          <cell r="A3293" t="str">
            <v>906003</v>
          </cell>
          <cell r="B3293" t="str">
            <v>906003-*</v>
          </cell>
          <cell r="C3293">
            <v>9060</v>
          </cell>
          <cell r="D3293">
            <v>500007</v>
          </cell>
          <cell r="G3293" t="str">
            <v>FINANCIAL HOLIDAY</v>
          </cell>
        </row>
        <row r="3294">
          <cell r="A3294" t="str">
            <v>906004</v>
          </cell>
          <cell r="B3294" t="str">
            <v>906004-*</v>
          </cell>
          <cell r="C3294">
            <v>9060</v>
          </cell>
          <cell r="D3294">
            <v>500008</v>
          </cell>
          <cell r="G3294" t="str">
            <v>FINANCIAL SICK LEAVE</v>
          </cell>
        </row>
        <row r="3295">
          <cell r="A3295" t="str">
            <v>906100</v>
          </cell>
          <cell r="B3295" t="str">
            <v>906100-*</v>
          </cell>
          <cell r="C3295">
            <v>9060</v>
          </cell>
          <cell r="D3295">
            <v>510020</v>
          </cell>
          <cell r="G3295" t="str">
            <v>FINANCIAL PAYROLL TAX</v>
          </cell>
        </row>
        <row r="3296">
          <cell r="A3296" t="str">
            <v>906110</v>
          </cell>
          <cell r="B3296" t="str">
            <v>906110-*</v>
          </cell>
          <cell r="C3296">
            <v>9060</v>
          </cell>
          <cell r="D3296">
            <v>520030</v>
          </cell>
          <cell r="G3296" t="str">
            <v>FINANCIAL INSURANCE</v>
          </cell>
        </row>
        <row r="3297">
          <cell r="A3297" t="str">
            <v>906120</v>
          </cell>
          <cell r="B3297" t="str">
            <v>906120-*</v>
          </cell>
          <cell r="C3297">
            <v>9060</v>
          </cell>
          <cell r="D3297">
            <v>520031</v>
          </cell>
          <cell r="G3297" t="str">
            <v>FINANCIAL WORKER COMP</v>
          </cell>
        </row>
        <row r="3298">
          <cell r="A3298" t="str">
            <v>906130</v>
          </cell>
          <cell r="B3298" t="str">
            <v>906130-*</v>
          </cell>
          <cell r="C3298">
            <v>9060</v>
          </cell>
          <cell r="D3298">
            <v>520032</v>
          </cell>
          <cell r="G3298" t="str">
            <v>FINANCIAL RETIREMENT</v>
          </cell>
        </row>
        <row r="3299">
          <cell r="A3299" t="str">
            <v>906160</v>
          </cell>
          <cell r="B3299" t="str">
            <v>906160-*</v>
          </cell>
          <cell r="C3299">
            <v>9060</v>
          </cell>
          <cell r="D3299">
            <v>520034</v>
          </cell>
          <cell r="G3299" t="str">
            <v>FINANCIAL EMP EDUCATION</v>
          </cell>
        </row>
        <row r="3300">
          <cell r="A3300" t="str">
            <v>906200</v>
          </cell>
          <cell r="B3300" t="str">
            <v>906200-*</v>
          </cell>
          <cell r="C3300">
            <v>9060</v>
          </cell>
          <cell r="D3300">
            <v>710000</v>
          </cell>
          <cell r="G3300" t="str">
            <v>FINANCIAL SUPPLIES</v>
          </cell>
        </row>
        <row r="3301">
          <cell r="A3301" t="str">
            <v>906210</v>
          </cell>
          <cell r="B3301" t="str">
            <v>906210-*</v>
          </cell>
          <cell r="C3301">
            <v>9060</v>
          </cell>
          <cell r="D3301">
            <v>906000</v>
          </cell>
          <cell r="G3301" t="str">
            <v>FINANCIAL PRINTING</v>
          </cell>
        </row>
        <row r="3302">
          <cell r="A3302" t="str">
            <v>906230</v>
          </cell>
          <cell r="B3302" t="str">
            <v>906230-*</v>
          </cell>
          <cell r="C3302">
            <v>9060</v>
          </cell>
          <cell r="D3302">
            <v>853000</v>
          </cell>
          <cell r="G3302" t="str">
            <v>FINANCIAL FURN &amp; EQUIP</v>
          </cell>
        </row>
        <row r="3303">
          <cell r="A3303" t="str">
            <v>906400</v>
          </cell>
          <cell r="B3303" t="str">
            <v>906400-*</v>
          </cell>
          <cell r="C3303">
            <v>9060</v>
          </cell>
          <cell r="D3303">
            <v>601060</v>
          </cell>
          <cell r="G3303" t="str">
            <v>FINANCIAL CONTRACTED SERVICE</v>
          </cell>
        </row>
        <row r="3304">
          <cell r="A3304" t="str">
            <v>906790</v>
          </cell>
          <cell r="B3304" t="str">
            <v>906790-*</v>
          </cell>
          <cell r="C3304">
            <v>9060</v>
          </cell>
          <cell r="D3304">
            <v>915000</v>
          </cell>
          <cell r="G3304" t="str">
            <v>FINANCIAL TRAVEL</v>
          </cell>
        </row>
        <row r="3305">
          <cell r="A3305" t="str">
            <v>906800</v>
          </cell>
          <cell r="B3305" t="str">
            <v>906800-*</v>
          </cell>
          <cell r="C3305">
            <v>9060</v>
          </cell>
          <cell r="D3305">
            <v>923000</v>
          </cell>
          <cell r="G3305" t="str">
            <v>FINANCIAL DUES &amp; SUBS</v>
          </cell>
        </row>
        <row r="3306">
          <cell r="A3306" t="str">
            <v>906810</v>
          </cell>
          <cell r="B3306" t="str">
            <v>906810-*</v>
          </cell>
          <cell r="C3306">
            <v>9060</v>
          </cell>
          <cell r="D3306">
            <v>918000</v>
          </cell>
          <cell r="G3306" t="str">
            <v>FINANCIAL AUTO EXPENSE</v>
          </cell>
        </row>
        <row r="3307">
          <cell r="A3307" t="str">
            <v>906820</v>
          </cell>
          <cell r="B3307" t="str">
            <v>906820-*</v>
          </cell>
          <cell r="C3307">
            <v>9060</v>
          </cell>
          <cell r="D3307">
            <v>920000</v>
          </cell>
          <cell r="G3307" t="str">
            <v>FINANCIAL SEMINAR</v>
          </cell>
        </row>
        <row r="3308">
          <cell r="A3308" t="str">
            <v>906830</v>
          </cell>
          <cell r="B3308" t="str">
            <v>906830-*</v>
          </cell>
          <cell r="C3308">
            <v>9060</v>
          </cell>
          <cell r="D3308">
            <v>916000</v>
          </cell>
          <cell r="G3308" t="str">
            <v>FINANCIAL MEALS</v>
          </cell>
        </row>
        <row r="3309">
          <cell r="A3309" t="str">
            <v>906840</v>
          </cell>
          <cell r="B3309" t="str">
            <v>906840-*</v>
          </cell>
          <cell r="C3309">
            <v>9060</v>
          </cell>
          <cell r="D3309">
            <v>911000</v>
          </cell>
          <cell r="G3309" t="str">
            <v>FINANCIAL COMMUNICATIONS</v>
          </cell>
        </row>
        <row r="3310">
          <cell r="A3310" t="str">
            <v>906850</v>
          </cell>
          <cell r="B3310" t="str">
            <v>906850-*</v>
          </cell>
          <cell r="C3310">
            <v>9060</v>
          </cell>
          <cell r="D3310">
            <v>903000</v>
          </cell>
          <cell r="G3310" t="str">
            <v>FINANCIAL ADVERTISING</v>
          </cell>
        </row>
        <row r="3311">
          <cell r="A3311" t="str">
            <v>906860</v>
          </cell>
          <cell r="B3311" t="str">
            <v>906860-*</v>
          </cell>
          <cell r="C3311">
            <v>9060</v>
          </cell>
          <cell r="D3311">
            <v>925000</v>
          </cell>
          <cell r="G3311" t="str">
            <v>FINANCIAL TAXES &amp; LISC</v>
          </cell>
        </row>
        <row r="3312">
          <cell r="A3312" t="str">
            <v>906880</v>
          </cell>
          <cell r="B3312" t="str">
            <v>906880-*</v>
          </cell>
          <cell r="C3312">
            <v>9060</v>
          </cell>
          <cell r="D3312">
            <v>904000</v>
          </cell>
          <cell r="G3312" t="str">
            <v>FINANCIAL ADVER HELP WANTED</v>
          </cell>
        </row>
        <row r="3313">
          <cell r="A3313" t="str">
            <v>907000</v>
          </cell>
          <cell r="B3313" t="str">
            <v>907000-*</v>
          </cell>
          <cell r="C3313">
            <v>9030</v>
          </cell>
          <cell r="D3313">
            <v>500001</v>
          </cell>
          <cell r="G3313" t="str">
            <v>MARKETING REGULAR SALARIES</v>
          </cell>
        </row>
        <row r="3314">
          <cell r="A3314" t="str">
            <v>907002</v>
          </cell>
          <cell r="B3314" t="str">
            <v>907002-*</v>
          </cell>
          <cell r="C3314">
            <v>9030</v>
          </cell>
          <cell r="D3314">
            <v>500006</v>
          </cell>
          <cell r="G3314" t="str">
            <v>MARKETING VACATION</v>
          </cell>
        </row>
        <row r="3315">
          <cell r="A3315" t="str">
            <v>907003</v>
          </cell>
          <cell r="B3315" t="str">
            <v>907003-*</v>
          </cell>
          <cell r="C3315">
            <v>9030</v>
          </cell>
          <cell r="D3315">
            <v>500007</v>
          </cell>
          <cell r="G3315" t="str">
            <v>MARKETING HOLIDAY</v>
          </cell>
        </row>
        <row r="3316">
          <cell r="A3316" t="str">
            <v>907004</v>
          </cell>
          <cell r="B3316" t="str">
            <v>907004-*</v>
          </cell>
          <cell r="C3316">
            <v>9030</v>
          </cell>
          <cell r="D3316">
            <v>500008</v>
          </cell>
          <cell r="G3316" t="str">
            <v>MARKETING SICK LEAVE</v>
          </cell>
        </row>
        <row r="3317">
          <cell r="A3317" t="str">
            <v>907100</v>
          </cell>
          <cell r="B3317" t="str">
            <v>907100-*</v>
          </cell>
          <cell r="C3317">
            <v>9030</v>
          </cell>
          <cell r="D3317">
            <v>510020</v>
          </cell>
          <cell r="G3317" t="str">
            <v>MARKETING PAYROLL TAX</v>
          </cell>
        </row>
        <row r="3318">
          <cell r="A3318" t="str">
            <v>907110</v>
          </cell>
          <cell r="B3318" t="str">
            <v>907110-*</v>
          </cell>
          <cell r="C3318">
            <v>9030</v>
          </cell>
          <cell r="D3318">
            <v>520030</v>
          </cell>
          <cell r="G3318" t="str">
            <v>MARKETING HEALTH INSURANCE</v>
          </cell>
        </row>
        <row r="3319">
          <cell r="A3319" t="str">
            <v>907120</v>
          </cell>
          <cell r="B3319" t="str">
            <v>907120-*</v>
          </cell>
          <cell r="C3319">
            <v>9030</v>
          </cell>
          <cell r="D3319">
            <v>520031</v>
          </cell>
          <cell r="G3319" t="str">
            <v>MARKETING WORKERS COMP</v>
          </cell>
        </row>
        <row r="3320">
          <cell r="A3320" t="str">
            <v>907130</v>
          </cell>
          <cell r="B3320" t="str">
            <v>907130-*</v>
          </cell>
          <cell r="C3320">
            <v>9030</v>
          </cell>
          <cell r="D3320">
            <v>520032</v>
          </cell>
          <cell r="G3320" t="str">
            <v>MARKETING RETIREMENT</v>
          </cell>
        </row>
        <row r="3321">
          <cell r="A3321" t="str">
            <v>907200</v>
          </cell>
          <cell r="B3321" t="str">
            <v>907200-*</v>
          </cell>
          <cell r="C3321">
            <v>9030</v>
          </cell>
          <cell r="D3321">
            <v>710000</v>
          </cell>
          <cell r="G3321" t="str">
            <v>MARKETING SUPPLIES</v>
          </cell>
        </row>
        <row r="3322">
          <cell r="A3322" t="str">
            <v>907500</v>
          </cell>
          <cell r="B3322" t="str">
            <v>907500-*</v>
          </cell>
          <cell r="C3322">
            <v>9030</v>
          </cell>
          <cell r="D3322">
            <v>520035</v>
          </cell>
          <cell r="G3322" t="str">
            <v>MARKETING STAFF SUPPORT</v>
          </cell>
        </row>
        <row r="3323">
          <cell r="A3323" t="str">
            <v>907790</v>
          </cell>
          <cell r="B3323" t="str">
            <v>907790-*</v>
          </cell>
          <cell r="C3323">
            <v>9030</v>
          </cell>
          <cell r="D3323">
            <v>915000</v>
          </cell>
          <cell r="G3323" t="str">
            <v>MARKETING TRAVEL</v>
          </cell>
        </row>
        <row r="3324">
          <cell r="A3324" t="str">
            <v>907800</v>
          </cell>
          <cell r="B3324" t="str">
            <v>907800-*</v>
          </cell>
          <cell r="C3324">
            <v>9030</v>
          </cell>
          <cell r="D3324">
            <v>923000</v>
          </cell>
          <cell r="G3324" t="str">
            <v>MARKETING DUES &amp; SUBSCRIPTIONS</v>
          </cell>
        </row>
        <row r="3325">
          <cell r="A3325" t="str">
            <v>907810</v>
          </cell>
          <cell r="B3325" t="str">
            <v>907810-*</v>
          </cell>
          <cell r="C3325">
            <v>9030</v>
          </cell>
          <cell r="D3325">
            <v>918000</v>
          </cell>
          <cell r="G3325" t="str">
            <v>MARKETING AUTO EXPENSE</v>
          </cell>
        </row>
        <row r="3326">
          <cell r="A3326" t="str">
            <v>907830</v>
          </cell>
          <cell r="B3326" t="str">
            <v>907830-*</v>
          </cell>
          <cell r="C3326">
            <v>9030</v>
          </cell>
          <cell r="D3326">
            <v>916000</v>
          </cell>
          <cell r="G3326" t="str">
            <v>MARKETING MEALS</v>
          </cell>
        </row>
        <row r="3327">
          <cell r="A3327" t="str">
            <v>907835</v>
          </cell>
          <cell r="B3327" t="str">
            <v>907835-*</v>
          </cell>
          <cell r="C3327">
            <v>9030</v>
          </cell>
          <cell r="D3327">
            <v>917000</v>
          </cell>
          <cell r="G3327" t="str">
            <v>MARKETING MEALS NON EMPLOYEE</v>
          </cell>
        </row>
        <row r="3328">
          <cell r="A3328" t="str">
            <v>907840</v>
          </cell>
          <cell r="B3328" t="str">
            <v>907840-*</v>
          </cell>
          <cell r="C3328">
            <v>9030</v>
          </cell>
          <cell r="D3328">
            <v>911000</v>
          </cell>
          <cell r="G3328" t="str">
            <v>MARKETING COMMUNICATION</v>
          </cell>
        </row>
        <row r="3329">
          <cell r="A3329" t="str">
            <v>907850</v>
          </cell>
          <cell r="B3329" t="str">
            <v>907850-*</v>
          </cell>
          <cell r="C3329">
            <v>9030</v>
          </cell>
          <cell r="D3329">
            <v>903000</v>
          </cell>
          <cell r="G3329" t="str">
            <v>MARKETING ADVERTISING/MARKETING</v>
          </cell>
        </row>
        <row r="3330">
          <cell r="A3330" t="str">
            <v>907900</v>
          </cell>
          <cell r="B3330" t="str">
            <v>907900-*</v>
          </cell>
          <cell r="C3330">
            <v>9030</v>
          </cell>
          <cell r="D3330">
            <v>936000</v>
          </cell>
          <cell r="G3330" t="str">
            <v>MARKETING MISCELLANEOUS EXP</v>
          </cell>
        </row>
        <row r="3331">
          <cell r="A3331" t="str">
            <v>907960</v>
          </cell>
          <cell r="B3331" t="str">
            <v>907960-*</v>
          </cell>
          <cell r="C3331">
            <v>9030</v>
          </cell>
          <cell r="D3331">
            <v>720000</v>
          </cell>
          <cell r="G3331" t="str">
            <v>MARKETING RELATED PARTY INCOME</v>
          </cell>
        </row>
        <row r="3332">
          <cell r="A3332" t="str">
            <v>907970</v>
          </cell>
          <cell r="B3332" t="str">
            <v>907970-*</v>
          </cell>
          <cell r="C3332">
            <v>9030</v>
          </cell>
          <cell r="D3332">
            <v>710990</v>
          </cell>
          <cell r="G3332" t="str">
            <v>MARKETING RELATED PARTY EXP</v>
          </cell>
        </row>
        <row r="3333">
          <cell r="A3333" t="str">
            <v>907990</v>
          </cell>
          <cell r="B3333" t="str">
            <v>907990-*</v>
          </cell>
          <cell r="C3333">
            <v>9030</v>
          </cell>
          <cell r="D3333">
            <v>936000</v>
          </cell>
          <cell r="G3333" t="str">
            <v>MARKETING MISC</v>
          </cell>
        </row>
        <row r="3334">
          <cell r="A3334" t="str">
            <v>908000</v>
          </cell>
          <cell r="B3334" t="str">
            <v>908000-*</v>
          </cell>
          <cell r="C3334">
            <v>9090</v>
          </cell>
          <cell r="D3334">
            <v>500001</v>
          </cell>
          <cell r="G3334" t="str">
            <v>MIS REG SALARIES</v>
          </cell>
        </row>
        <row r="3335">
          <cell r="A3335" t="str">
            <v>908001</v>
          </cell>
          <cell r="B3335" t="str">
            <v>908001-*</v>
          </cell>
          <cell r="C3335">
            <v>9090</v>
          </cell>
          <cell r="D3335">
            <v>500002</v>
          </cell>
          <cell r="G3335" t="str">
            <v>MIS OVERTIME</v>
          </cell>
        </row>
        <row r="3336">
          <cell r="A3336" t="str">
            <v>908002</v>
          </cell>
          <cell r="B3336" t="str">
            <v>908002-*</v>
          </cell>
          <cell r="C3336">
            <v>9090</v>
          </cell>
          <cell r="D3336">
            <v>500006</v>
          </cell>
          <cell r="G3336" t="str">
            <v>MIS VACATION</v>
          </cell>
        </row>
        <row r="3337">
          <cell r="A3337" t="str">
            <v>908003</v>
          </cell>
          <cell r="B3337" t="str">
            <v>908003-*</v>
          </cell>
          <cell r="C3337">
            <v>9090</v>
          </cell>
          <cell r="D3337">
            <v>500007</v>
          </cell>
          <cell r="G3337" t="str">
            <v>MIS HOLIDAY</v>
          </cell>
        </row>
        <row r="3338">
          <cell r="A3338" t="str">
            <v>908004</v>
          </cell>
          <cell r="B3338" t="str">
            <v>908004-*</v>
          </cell>
          <cell r="C3338">
            <v>9090</v>
          </cell>
          <cell r="D3338">
            <v>500008</v>
          </cell>
          <cell r="G3338" t="str">
            <v>MIS SICK LEAVE</v>
          </cell>
        </row>
        <row r="3339">
          <cell r="A3339" t="str">
            <v>908100</v>
          </cell>
          <cell r="B3339" t="str">
            <v>908100-*</v>
          </cell>
          <cell r="C3339">
            <v>9090</v>
          </cell>
          <cell r="D3339">
            <v>510020</v>
          </cell>
          <cell r="G3339" t="str">
            <v>MIS PAYROLL TAX</v>
          </cell>
        </row>
        <row r="3340">
          <cell r="A3340" t="str">
            <v>908110</v>
          </cell>
          <cell r="B3340" t="str">
            <v>908110-*</v>
          </cell>
          <cell r="C3340">
            <v>9090</v>
          </cell>
          <cell r="D3340">
            <v>520030</v>
          </cell>
          <cell r="G3340" t="str">
            <v>MIS INSURANCE</v>
          </cell>
        </row>
        <row r="3341">
          <cell r="A3341" t="str">
            <v>908120</v>
          </cell>
          <cell r="B3341" t="str">
            <v>908120-*</v>
          </cell>
          <cell r="C3341">
            <v>9090</v>
          </cell>
          <cell r="D3341">
            <v>520031</v>
          </cell>
          <cell r="G3341" t="str">
            <v>MIS WORKERS COMP</v>
          </cell>
        </row>
        <row r="3342">
          <cell r="A3342" t="str">
            <v>908130</v>
          </cell>
          <cell r="B3342" t="str">
            <v>908130-*</v>
          </cell>
          <cell r="C3342">
            <v>9090</v>
          </cell>
          <cell r="D3342">
            <v>520032</v>
          </cell>
          <cell r="G3342" t="str">
            <v>MIS RETIREMENT</v>
          </cell>
        </row>
        <row r="3343">
          <cell r="A3343" t="str">
            <v>908200</v>
          </cell>
          <cell r="B3343" t="str">
            <v>908200-*</v>
          </cell>
          <cell r="C3343">
            <v>9090</v>
          </cell>
          <cell r="D3343">
            <v>710000</v>
          </cell>
          <cell r="G3343" t="str">
            <v>MIS SUPPLIES</v>
          </cell>
        </row>
        <row r="3344">
          <cell r="A3344" t="str">
            <v>908230</v>
          </cell>
          <cell r="B3344" t="str">
            <v>908230-*</v>
          </cell>
          <cell r="C3344">
            <v>9090</v>
          </cell>
          <cell r="D3344">
            <v>853000</v>
          </cell>
          <cell r="G3344" t="str">
            <v>MIS-FURN&amp;EQUIP PUR $500-4999</v>
          </cell>
        </row>
        <row r="3345">
          <cell r="A3345" t="str">
            <v>908231</v>
          </cell>
          <cell r="B3345" t="str">
            <v>908231-*</v>
          </cell>
          <cell r="C3345">
            <v>9090</v>
          </cell>
          <cell r="D3345">
            <v>853000</v>
          </cell>
          <cell r="G3345" t="str">
            <v>MIS-FURN&amp;EQUIP PUR $500-4999 INFRASTRUCTU</v>
          </cell>
        </row>
        <row r="3346">
          <cell r="A3346" t="str">
            <v>908232</v>
          </cell>
          <cell r="B3346" t="str">
            <v>908232-*</v>
          </cell>
          <cell r="C3346">
            <v>9090</v>
          </cell>
          <cell r="D3346">
            <v>853000</v>
          </cell>
          <cell r="G3346" t="str">
            <v>MIS-FURN&amp;EQUIP PUR $500-4999 END USER DEVICE</v>
          </cell>
        </row>
        <row r="3347">
          <cell r="A3347" t="str">
            <v>908233</v>
          </cell>
          <cell r="B3347" t="str">
            <v>908233-*</v>
          </cell>
          <cell r="C3347">
            <v>9090</v>
          </cell>
          <cell r="D3347">
            <v>853000</v>
          </cell>
          <cell r="G3347" t="str">
            <v>MIS-FURN&amp;EQUIP PUR $500-4999 FURNITURE</v>
          </cell>
        </row>
        <row r="3348">
          <cell r="A3348" t="str">
            <v>908400</v>
          </cell>
          <cell r="B3348" t="str">
            <v>908400-*</v>
          </cell>
          <cell r="C3348">
            <v>9090</v>
          </cell>
          <cell r="D3348">
            <v>601060</v>
          </cell>
          <cell r="G3348" t="str">
            <v>MIS CONTRACTED SERVICE</v>
          </cell>
        </row>
        <row r="3349">
          <cell r="A3349" t="str">
            <v>908790</v>
          </cell>
          <cell r="B3349" t="str">
            <v>908790-*</v>
          </cell>
          <cell r="C3349">
            <v>9090</v>
          </cell>
          <cell r="D3349">
            <v>915000</v>
          </cell>
          <cell r="G3349" t="str">
            <v>MIS TRAVEL</v>
          </cell>
        </row>
        <row r="3350">
          <cell r="A3350" t="str">
            <v>908800</v>
          </cell>
          <cell r="B3350" t="str">
            <v>908800-*</v>
          </cell>
          <cell r="C3350">
            <v>9090</v>
          </cell>
          <cell r="D3350">
            <v>923000</v>
          </cell>
          <cell r="G3350" t="str">
            <v>MIS DUES &amp; SUBS</v>
          </cell>
        </row>
        <row r="3351">
          <cell r="A3351" t="str">
            <v>908810</v>
          </cell>
          <cell r="B3351" t="str">
            <v>908810-*</v>
          </cell>
          <cell r="C3351">
            <v>9090</v>
          </cell>
          <cell r="D3351">
            <v>918000</v>
          </cell>
          <cell r="G3351" t="str">
            <v>MIS AUTO EXPENSE</v>
          </cell>
        </row>
        <row r="3352">
          <cell r="A3352" t="str">
            <v>908820</v>
          </cell>
          <cell r="B3352" t="str">
            <v>908820-*</v>
          </cell>
          <cell r="C3352">
            <v>9090</v>
          </cell>
          <cell r="D3352">
            <v>920000</v>
          </cell>
          <cell r="G3352" t="str">
            <v>MIS SEMINARS</v>
          </cell>
        </row>
        <row r="3353">
          <cell r="A3353" t="str">
            <v>908830</v>
          </cell>
          <cell r="B3353" t="str">
            <v>908830-*</v>
          </cell>
          <cell r="C3353">
            <v>9090</v>
          </cell>
          <cell r="D3353">
            <v>916000</v>
          </cell>
          <cell r="G3353" t="str">
            <v>MIS MEALS</v>
          </cell>
        </row>
        <row r="3354">
          <cell r="A3354" t="str">
            <v>908840</v>
          </cell>
          <cell r="B3354" t="str">
            <v>908840-*</v>
          </cell>
          <cell r="C3354">
            <v>9090</v>
          </cell>
          <cell r="D3354">
            <v>911000</v>
          </cell>
          <cell r="G3354" t="str">
            <v>MIS COMMUNICATIONS</v>
          </cell>
        </row>
        <row r="3355">
          <cell r="A3355" t="str">
            <v>908860</v>
          </cell>
          <cell r="B3355" t="str">
            <v>908860-*</v>
          </cell>
          <cell r="C3355">
            <v>9090</v>
          </cell>
          <cell r="D3355">
            <v>925000</v>
          </cell>
          <cell r="G3355" t="str">
            <v>MIS TAXES &amp; LISC</v>
          </cell>
        </row>
        <row r="3356">
          <cell r="A3356" t="str">
            <v>909000</v>
          </cell>
          <cell r="B3356" t="str">
            <v>909000-*</v>
          </cell>
          <cell r="C3356">
            <v>9001</v>
          </cell>
          <cell r="D3356">
            <v>500001</v>
          </cell>
          <cell r="G3356" t="str">
            <v>PHARMACY REGULAR SALARIES</v>
          </cell>
        </row>
        <row r="3357">
          <cell r="A3357" t="str">
            <v>909001</v>
          </cell>
          <cell r="B3357" t="str">
            <v>909001-*</v>
          </cell>
          <cell r="C3357">
            <v>9001</v>
          </cell>
          <cell r="D3357">
            <v>500002</v>
          </cell>
          <cell r="G3357" t="str">
            <v>PHARMACY OVERTIME</v>
          </cell>
        </row>
        <row r="3358">
          <cell r="A3358" t="str">
            <v>909002</v>
          </cell>
          <cell r="B3358" t="str">
            <v>909002-*</v>
          </cell>
          <cell r="C3358">
            <v>9001</v>
          </cell>
          <cell r="D3358">
            <v>500006</v>
          </cell>
          <cell r="G3358" t="str">
            <v>PHARMACY VACATION</v>
          </cell>
        </row>
        <row r="3359">
          <cell r="A3359" t="str">
            <v>909003</v>
          </cell>
          <cell r="B3359" t="str">
            <v>909003-*</v>
          </cell>
          <cell r="C3359">
            <v>9001</v>
          </cell>
          <cell r="D3359">
            <v>500007</v>
          </cell>
          <cell r="G3359" t="str">
            <v>PHARMACY HOLIDAY</v>
          </cell>
        </row>
        <row r="3360">
          <cell r="A3360" t="str">
            <v>909004</v>
          </cell>
          <cell r="B3360" t="str">
            <v>909004-*</v>
          </cell>
          <cell r="C3360">
            <v>9001</v>
          </cell>
          <cell r="D3360">
            <v>500008</v>
          </cell>
          <cell r="G3360" t="str">
            <v>PHARMACY SICK LEAVE</v>
          </cell>
        </row>
        <row r="3361">
          <cell r="A3361" t="str">
            <v>909100</v>
          </cell>
          <cell r="B3361" t="str">
            <v>909100-*</v>
          </cell>
          <cell r="C3361">
            <v>9001</v>
          </cell>
          <cell r="D3361">
            <v>510020</v>
          </cell>
          <cell r="G3361" t="str">
            <v>PHARMACY PAYROLL TAX</v>
          </cell>
        </row>
        <row r="3362">
          <cell r="A3362" t="str">
            <v>909110</v>
          </cell>
          <cell r="B3362" t="str">
            <v>909110-*</v>
          </cell>
          <cell r="C3362">
            <v>9001</v>
          </cell>
          <cell r="D3362">
            <v>520030</v>
          </cell>
          <cell r="G3362" t="str">
            <v>PHARMACY HEALTH INS</v>
          </cell>
        </row>
        <row r="3363">
          <cell r="A3363" t="str">
            <v>909120</v>
          </cell>
          <cell r="B3363" t="str">
            <v>909120-*</v>
          </cell>
          <cell r="C3363">
            <v>9001</v>
          </cell>
          <cell r="D3363">
            <v>520031</v>
          </cell>
          <cell r="G3363" t="str">
            <v>PHARMACY WORKERS COMP</v>
          </cell>
        </row>
        <row r="3364">
          <cell r="A3364" t="str">
            <v>909130</v>
          </cell>
          <cell r="B3364" t="str">
            <v>909130-*</v>
          </cell>
          <cell r="C3364">
            <v>9001</v>
          </cell>
          <cell r="D3364">
            <v>520032</v>
          </cell>
          <cell r="G3364" t="str">
            <v>PHARMACY RETIREMENT</v>
          </cell>
        </row>
        <row r="3365">
          <cell r="A3365" t="str">
            <v>909160</v>
          </cell>
          <cell r="B3365" t="str">
            <v>909160-*</v>
          </cell>
          <cell r="C3365">
            <v>9001</v>
          </cell>
          <cell r="D3365">
            <v>520034</v>
          </cell>
          <cell r="G3365" t="str">
            <v>PHARMACY EMPLOYEE EDUCATION</v>
          </cell>
        </row>
        <row r="3366">
          <cell r="A3366" t="str">
            <v>909200</v>
          </cell>
          <cell r="B3366" t="str">
            <v>909200-*</v>
          </cell>
          <cell r="C3366">
            <v>9001</v>
          </cell>
          <cell r="D3366">
            <v>710000</v>
          </cell>
          <cell r="G3366" t="str">
            <v>PHARMACY SUPPLIES</v>
          </cell>
        </row>
        <row r="3367">
          <cell r="A3367" t="str">
            <v>909210</v>
          </cell>
          <cell r="B3367" t="str">
            <v>909210-*</v>
          </cell>
          <cell r="C3367">
            <v>9001</v>
          </cell>
          <cell r="D3367">
            <v>906000</v>
          </cell>
          <cell r="G3367" t="str">
            <v>PHARMACY PRINTING</v>
          </cell>
        </row>
        <row r="3368">
          <cell r="A3368" t="str">
            <v>909220</v>
          </cell>
          <cell r="B3368" t="str">
            <v>909220-*</v>
          </cell>
          <cell r="C3368">
            <v>9001</v>
          </cell>
          <cell r="D3368">
            <v>908000</v>
          </cell>
          <cell r="G3368" t="str">
            <v>PHARMACY POSTAGE &amp; FREIGHT</v>
          </cell>
        </row>
        <row r="3369">
          <cell r="A3369" t="str">
            <v>909400</v>
          </cell>
          <cell r="B3369" t="str">
            <v>909400-*</v>
          </cell>
          <cell r="C3369">
            <v>9001</v>
          </cell>
          <cell r="D3369">
            <v>601060</v>
          </cell>
          <cell r="G3369" t="str">
            <v>PHARMACY ADMIN CONTRACTED SERVICE</v>
          </cell>
        </row>
        <row r="3370">
          <cell r="A3370" t="str">
            <v>909790</v>
          </cell>
          <cell r="B3370" t="str">
            <v>909790-*</v>
          </cell>
          <cell r="C3370">
            <v>9001</v>
          </cell>
          <cell r="D3370">
            <v>915000</v>
          </cell>
          <cell r="G3370" t="str">
            <v>PHARMACY ADMIN TRAVEL</v>
          </cell>
        </row>
        <row r="3371">
          <cell r="A3371" t="str">
            <v>909800</v>
          </cell>
          <cell r="B3371" t="str">
            <v>909800-*</v>
          </cell>
          <cell r="C3371">
            <v>9001</v>
          </cell>
          <cell r="D3371">
            <v>923000</v>
          </cell>
          <cell r="G3371" t="str">
            <v>PHARMACY DUES &amp; SUBSCRIPT</v>
          </cell>
        </row>
        <row r="3372">
          <cell r="A3372" t="str">
            <v>909810</v>
          </cell>
          <cell r="B3372" t="str">
            <v>909810-*</v>
          </cell>
          <cell r="C3372">
            <v>9001</v>
          </cell>
          <cell r="D3372">
            <v>918000</v>
          </cell>
          <cell r="G3372" t="str">
            <v>PHARMACY ADMIN AUTO EXPENSE</v>
          </cell>
        </row>
        <row r="3373">
          <cell r="A3373" t="str">
            <v>909820</v>
          </cell>
          <cell r="B3373" t="str">
            <v>909820-*</v>
          </cell>
          <cell r="C3373">
            <v>9001</v>
          </cell>
          <cell r="D3373">
            <v>920000</v>
          </cell>
          <cell r="G3373" t="str">
            <v>PHARMACY ADMIN SEMINARS</v>
          </cell>
        </row>
        <row r="3374">
          <cell r="A3374" t="str">
            <v>909830</v>
          </cell>
          <cell r="B3374" t="str">
            <v>909830-*</v>
          </cell>
          <cell r="C3374">
            <v>9001</v>
          </cell>
          <cell r="D3374">
            <v>916000</v>
          </cell>
          <cell r="G3374" t="str">
            <v>PHARMACY ADMIN MEALS</v>
          </cell>
        </row>
        <row r="3375">
          <cell r="A3375" t="str">
            <v>909835</v>
          </cell>
          <cell r="B3375" t="str">
            <v>909835-*</v>
          </cell>
          <cell r="C3375">
            <v>9001</v>
          </cell>
          <cell r="D3375">
            <v>917000</v>
          </cell>
          <cell r="G3375" t="str">
            <v>PHARMACY ADMIN NON EMPLOYEE MEALS</v>
          </cell>
        </row>
        <row r="3376">
          <cell r="A3376" t="str">
            <v>909840</v>
          </cell>
          <cell r="B3376" t="str">
            <v>909840-*</v>
          </cell>
          <cell r="C3376">
            <v>9001</v>
          </cell>
          <cell r="D3376">
            <v>911000</v>
          </cell>
          <cell r="G3376" t="str">
            <v>PHARMACY ADMIN COMMUNICATIONS</v>
          </cell>
        </row>
        <row r="3377">
          <cell r="A3377" t="str">
            <v>909850</v>
          </cell>
          <cell r="B3377" t="str">
            <v>909850-*</v>
          </cell>
          <cell r="C3377">
            <v>9001</v>
          </cell>
          <cell r="D3377">
            <v>903000</v>
          </cell>
          <cell r="G3377" t="str">
            <v>PHARMACY ADMIN ADV/MARKETING</v>
          </cell>
        </row>
        <row r="3378">
          <cell r="A3378" t="str">
            <v>909860</v>
          </cell>
          <cell r="B3378" t="str">
            <v>909860-*</v>
          </cell>
          <cell r="C3378">
            <v>9001</v>
          </cell>
          <cell r="D3378">
            <v>925000</v>
          </cell>
          <cell r="G3378" t="str">
            <v>PHARMACY ADMIN TAXES &amp; LICENSES</v>
          </cell>
        </row>
        <row r="3379">
          <cell r="A3379" t="str">
            <v>909880</v>
          </cell>
          <cell r="B3379" t="str">
            <v>909880-*</v>
          </cell>
          <cell r="C3379">
            <v>9001</v>
          </cell>
          <cell r="D3379">
            <v>904000</v>
          </cell>
          <cell r="G3379" t="str">
            <v>PHARMACY ADMIN ADV-HELP WANTED</v>
          </cell>
        </row>
        <row r="3380">
          <cell r="A3380" t="str">
            <v>909960</v>
          </cell>
          <cell r="B3380" t="str">
            <v>909960-*</v>
          </cell>
          <cell r="C3380">
            <v>9001</v>
          </cell>
          <cell r="D3380">
            <v>720000</v>
          </cell>
          <cell r="G3380" t="str">
            <v>PHARMACY ADMIN RELATED PARTY INCOME</v>
          </cell>
        </row>
        <row r="3381">
          <cell r="A3381" t="str">
            <v>909990</v>
          </cell>
          <cell r="B3381" t="str">
            <v>909990-*</v>
          </cell>
          <cell r="C3381">
            <v>9001</v>
          </cell>
          <cell r="D3381">
            <v>710990</v>
          </cell>
          <cell r="G3381" t="str">
            <v>PHARMACY ADMIN RELATED PARTY EXPENSE</v>
          </cell>
        </row>
        <row r="3382">
          <cell r="A3382" t="str">
            <v>910000</v>
          </cell>
          <cell r="B3382" t="str">
            <v>910000-*</v>
          </cell>
          <cell r="C3382">
            <v>9010</v>
          </cell>
          <cell r="D3382">
            <v>500001</v>
          </cell>
          <cell r="G3382" t="str">
            <v>ADMIN DELIVERY REG SALARIES</v>
          </cell>
        </row>
        <row r="3383">
          <cell r="A3383" t="str">
            <v>910001</v>
          </cell>
          <cell r="B3383" t="str">
            <v>910001-*</v>
          </cell>
          <cell r="C3383">
            <v>9010</v>
          </cell>
          <cell r="D3383">
            <v>500002</v>
          </cell>
          <cell r="G3383" t="str">
            <v>ADMIN DELIVERY OVERTIME</v>
          </cell>
        </row>
        <row r="3384">
          <cell r="A3384" t="str">
            <v>910002</v>
          </cell>
          <cell r="B3384" t="str">
            <v>910002-*</v>
          </cell>
          <cell r="C3384">
            <v>9010</v>
          </cell>
          <cell r="D3384">
            <v>500006</v>
          </cell>
          <cell r="G3384" t="str">
            <v>ADMIN DELIVERY VACATION</v>
          </cell>
        </row>
        <row r="3385">
          <cell r="A3385" t="str">
            <v>910003</v>
          </cell>
          <cell r="B3385" t="str">
            <v>910003-*</v>
          </cell>
          <cell r="C3385">
            <v>9010</v>
          </cell>
          <cell r="D3385">
            <v>500007</v>
          </cell>
          <cell r="G3385" t="str">
            <v>ADMIN DELIVERY HOLIDAY</v>
          </cell>
        </row>
        <row r="3386">
          <cell r="A3386" t="str">
            <v>910004</v>
          </cell>
          <cell r="B3386" t="str">
            <v>910004-*</v>
          </cell>
          <cell r="C3386">
            <v>9010</v>
          </cell>
          <cell r="D3386">
            <v>500008</v>
          </cell>
          <cell r="G3386" t="str">
            <v>ADMIN DELIVERY SICK LEAVE</v>
          </cell>
        </row>
        <row r="3387">
          <cell r="A3387" t="str">
            <v>910100</v>
          </cell>
          <cell r="B3387" t="str">
            <v>910100-*</v>
          </cell>
          <cell r="C3387">
            <v>9010</v>
          </cell>
          <cell r="D3387">
            <v>510020</v>
          </cell>
          <cell r="G3387" t="str">
            <v>ADMIN DELIVERY PAYROLL TAX</v>
          </cell>
        </row>
        <row r="3388">
          <cell r="A3388" t="str">
            <v>910110</v>
          </cell>
          <cell r="B3388" t="str">
            <v>910110-*</v>
          </cell>
          <cell r="C3388">
            <v>9010</v>
          </cell>
          <cell r="D3388">
            <v>520030</v>
          </cell>
          <cell r="G3388" t="str">
            <v>ADMIN DELIVERY HEALTH INS</v>
          </cell>
        </row>
        <row r="3389">
          <cell r="A3389" t="str">
            <v>910120</v>
          </cell>
          <cell r="B3389" t="str">
            <v>910120-*</v>
          </cell>
          <cell r="C3389">
            <v>9010</v>
          </cell>
          <cell r="D3389">
            <v>520031</v>
          </cell>
          <cell r="G3389" t="str">
            <v>ADMIN DELIVERY WORKERS COMP</v>
          </cell>
        </row>
        <row r="3390">
          <cell r="A3390" t="str">
            <v>910130</v>
          </cell>
          <cell r="B3390" t="str">
            <v>910130-*</v>
          </cell>
          <cell r="C3390">
            <v>9010</v>
          </cell>
          <cell r="D3390">
            <v>520032</v>
          </cell>
          <cell r="G3390" t="str">
            <v>ADMIN DELIVERY RETIREMENT</v>
          </cell>
        </row>
        <row r="3391">
          <cell r="A3391" t="str">
            <v>910200</v>
          </cell>
          <cell r="B3391" t="str">
            <v>910200-*</v>
          </cell>
          <cell r="C3391">
            <v>9010</v>
          </cell>
          <cell r="D3391">
            <v>710000</v>
          </cell>
          <cell r="G3391" t="str">
            <v>ADMIN DELIVERY SUPPLIES</v>
          </cell>
        </row>
        <row r="3392">
          <cell r="A3392" t="str">
            <v>910230</v>
          </cell>
          <cell r="B3392" t="str">
            <v>910230-*</v>
          </cell>
          <cell r="C3392">
            <v>9010</v>
          </cell>
          <cell r="D3392">
            <v>853000</v>
          </cell>
          <cell r="G3392" t="str">
            <v>ADMIN FURNITURE &amp; EQUIPMENT</v>
          </cell>
        </row>
        <row r="3393">
          <cell r="A3393" t="str">
            <v>910300</v>
          </cell>
          <cell r="B3393" t="str">
            <v>910300-*</v>
          </cell>
          <cell r="C3393">
            <v>9010</v>
          </cell>
          <cell r="D3393">
            <v>919000</v>
          </cell>
          <cell r="G3393" t="str">
            <v>DELIVERY AUTO REPAIRS</v>
          </cell>
        </row>
        <row r="3394">
          <cell r="A3394" t="str">
            <v>910400</v>
          </cell>
          <cell r="B3394" t="str">
            <v>910400-*</v>
          </cell>
          <cell r="C3394">
            <v>9010</v>
          </cell>
          <cell r="D3394">
            <v>601060</v>
          </cell>
          <cell r="G3394" t="str">
            <v>ADMIN DELIVERY CONTRACTED SRVS</v>
          </cell>
        </row>
        <row r="3395">
          <cell r="A3395" t="str">
            <v>910500</v>
          </cell>
          <cell r="B3395" t="str">
            <v>910500-*</v>
          </cell>
          <cell r="C3395" t="str">
            <v>no need to add to crosswalk</v>
          </cell>
          <cell r="D3395">
            <v>915000</v>
          </cell>
          <cell r="G3395" t="str">
            <v>PROVISION BENEFIT INCOME TAXES</v>
          </cell>
        </row>
        <row r="3396">
          <cell r="A3396" t="str">
            <v>910790</v>
          </cell>
          <cell r="B3396" t="str">
            <v>910790-*</v>
          </cell>
          <cell r="C3396">
            <v>9010</v>
          </cell>
          <cell r="D3396">
            <v>915000</v>
          </cell>
          <cell r="G3396" t="str">
            <v>ADMIN DELIVERY TRAVEL</v>
          </cell>
        </row>
        <row r="3397">
          <cell r="A3397" t="str">
            <v>910810</v>
          </cell>
          <cell r="B3397" t="str">
            <v>910810-*</v>
          </cell>
          <cell r="C3397">
            <v>9010</v>
          </cell>
          <cell r="D3397">
            <v>918000</v>
          </cell>
          <cell r="G3397" t="str">
            <v>DELIVERY AUTO EXPENSE</v>
          </cell>
        </row>
        <row r="3398">
          <cell r="A3398" t="str">
            <v>910830</v>
          </cell>
          <cell r="B3398" t="str">
            <v>910830-*</v>
          </cell>
          <cell r="C3398">
            <v>9010</v>
          </cell>
          <cell r="D3398">
            <v>916000</v>
          </cell>
          <cell r="G3398" t="str">
            <v>ADMIN DELIVERY MEALS</v>
          </cell>
        </row>
        <row r="3399">
          <cell r="A3399" t="str">
            <v>910990</v>
          </cell>
          <cell r="B3399" t="str">
            <v>910990-*</v>
          </cell>
          <cell r="C3399">
            <v>9010</v>
          </cell>
          <cell r="D3399">
            <v>710990</v>
          </cell>
          <cell r="G3399" t="str">
            <v>DELIVERY RELATED PARTY</v>
          </cell>
        </row>
        <row r="3400">
          <cell r="A3400" t="str">
            <v>911000</v>
          </cell>
          <cell r="B3400" t="str">
            <v>911000-*</v>
          </cell>
          <cell r="C3400">
            <v>9100</v>
          </cell>
          <cell r="D3400">
            <v>500001</v>
          </cell>
          <cell r="G3400" t="str">
            <v>HR/RISK MGT REG SALARIES</v>
          </cell>
        </row>
        <row r="3401">
          <cell r="A3401" t="str">
            <v>911001</v>
          </cell>
          <cell r="B3401" t="str">
            <v>911001-*</v>
          </cell>
          <cell r="C3401">
            <v>9100</v>
          </cell>
          <cell r="D3401">
            <v>500002</v>
          </cell>
          <cell r="G3401" t="str">
            <v>HR/RISK MGT OVERTIME</v>
          </cell>
        </row>
        <row r="3402">
          <cell r="A3402" t="str">
            <v>911002</v>
          </cell>
          <cell r="B3402" t="str">
            <v>911002-*</v>
          </cell>
          <cell r="C3402">
            <v>9100</v>
          </cell>
          <cell r="D3402">
            <v>500006</v>
          </cell>
          <cell r="G3402" t="str">
            <v>HR/RISK MGT VACATION</v>
          </cell>
        </row>
        <row r="3403">
          <cell r="A3403" t="str">
            <v>911003</v>
          </cell>
          <cell r="B3403" t="str">
            <v>911003-*</v>
          </cell>
          <cell r="C3403">
            <v>9100</v>
          </cell>
          <cell r="D3403">
            <v>500007</v>
          </cell>
          <cell r="G3403" t="str">
            <v>HR/RISK MGT HOLIDAY</v>
          </cell>
        </row>
        <row r="3404">
          <cell r="A3404" t="str">
            <v>911004</v>
          </cell>
          <cell r="B3404" t="str">
            <v>911004-*</v>
          </cell>
          <cell r="C3404">
            <v>9100</v>
          </cell>
          <cell r="D3404">
            <v>500008</v>
          </cell>
          <cell r="G3404" t="str">
            <v>HR/RISK MGT SICK LEAVE</v>
          </cell>
        </row>
        <row r="3405">
          <cell r="A3405" t="str">
            <v>911100</v>
          </cell>
          <cell r="B3405" t="str">
            <v>911100-*</v>
          </cell>
          <cell r="C3405">
            <v>9100</v>
          </cell>
          <cell r="D3405">
            <v>510020</v>
          </cell>
          <cell r="G3405" t="str">
            <v>HR/RISK MGT PAYROLL TAX</v>
          </cell>
        </row>
        <row r="3406">
          <cell r="A3406" t="str">
            <v>911110</v>
          </cell>
          <cell r="B3406" t="str">
            <v>911110-*</v>
          </cell>
          <cell r="C3406">
            <v>9100</v>
          </cell>
          <cell r="D3406">
            <v>520030</v>
          </cell>
          <cell r="G3406" t="str">
            <v>HR/RISK MGT INSURANCE</v>
          </cell>
        </row>
        <row r="3407">
          <cell r="A3407" t="str">
            <v>911120</v>
          </cell>
          <cell r="B3407" t="str">
            <v>911120-*</v>
          </cell>
          <cell r="C3407">
            <v>9100</v>
          </cell>
          <cell r="D3407">
            <v>520031</v>
          </cell>
          <cell r="G3407" t="str">
            <v>HR/RISK MGT WORKERS COMP</v>
          </cell>
        </row>
        <row r="3408">
          <cell r="A3408" t="str">
            <v>911130</v>
          </cell>
          <cell r="B3408" t="str">
            <v>911130-*</v>
          </cell>
          <cell r="C3408">
            <v>9100</v>
          </cell>
          <cell r="D3408">
            <v>520032</v>
          </cell>
          <cell r="G3408" t="str">
            <v>HR/RISK MGT RETIREMENT</v>
          </cell>
        </row>
        <row r="3409">
          <cell r="A3409" t="str">
            <v>911210</v>
          </cell>
          <cell r="B3409" t="str">
            <v>911210-*</v>
          </cell>
          <cell r="C3409">
            <v>9100</v>
          </cell>
          <cell r="D3409">
            <v>906000</v>
          </cell>
          <cell r="G3409" t="str">
            <v>HR/RISK MGT PRINTING</v>
          </cell>
        </row>
        <row r="3410">
          <cell r="A3410" t="str">
            <v>911400</v>
          </cell>
          <cell r="B3410" t="str">
            <v>911400-*</v>
          </cell>
          <cell r="C3410">
            <v>9100</v>
          </cell>
          <cell r="D3410">
            <v>601060</v>
          </cell>
          <cell r="G3410" t="str">
            <v>HR/RISK MGT CONTRACTED SERVICE</v>
          </cell>
        </row>
        <row r="3411">
          <cell r="A3411" t="str">
            <v>911430</v>
          </cell>
          <cell r="B3411" t="str">
            <v>911430-*</v>
          </cell>
          <cell r="C3411">
            <v>9100</v>
          </cell>
          <cell r="D3411">
            <v>920000</v>
          </cell>
          <cell r="G3411" t="str">
            <v>HR/RISK MGT VIDEO TRAINING</v>
          </cell>
        </row>
        <row r="3412">
          <cell r="A3412" t="str">
            <v>911790</v>
          </cell>
          <cell r="B3412" t="str">
            <v>911790-*</v>
          </cell>
          <cell r="C3412">
            <v>9100</v>
          </cell>
          <cell r="D3412">
            <v>915000</v>
          </cell>
          <cell r="G3412" t="str">
            <v>HR/RISK MGT TRAVEL</v>
          </cell>
        </row>
        <row r="3413">
          <cell r="A3413" t="str">
            <v>911800</v>
          </cell>
          <cell r="B3413" t="str">
            <v>911800-*</v>
          </cell>
          <cell r="C3413">
            <v>9100</v>
          </cell>
          <cell r="D3413">
            <v>923000</v>
          </cell>
          <cell r="G3413" t="str">
            <v>HR/RISK MGT DUES &amp; SUBS</v>
          </cell>
        </row>
        <row r="3414">
          <cell r="A3414" t="str">
            <v>911810</v>
          </cell>
          <cell r="B3414" t="str">
            <v>911810-*</v>
          </cell>
          <cell r="C3414">
            <v>9100</v>
          </cell>
          <cell r="D3414">
            <v>918000</v>
          </cell>
          <cell r="G3414" t="str">
            <v>HR/RISK MGT AUTO EXPENSE</v>
          </cell>
        </row>
        <row r="3415">
          <cell r="A3415" t="str">
            <v>911820</v>
          </cell>
          <cell r="B3415" t="str">
            <v>911820-*</v>
          </cell>
          <cell r="C3415">
            <v>9100</v>
          </cell>
          <cell r="D3415">
            <v>920000</v>
          </cell>
          <cell r="G3415" t="str">
            <v>HR/RISK MGT SEMINARS</v>
          </cell>
        </row>
        <row r="3416">
          <cell r="A3416" t="str">
            <v>911830</v>
          </cell>
          <cell r="B3416" t="str">
            <v>911830-*</v>
          </cell>
          <cell r="C3416">
            <v>9100</v>
          </cell>
          <cell r="D3416">
            <v>916000</v>
          </cell>
          <cell r="G3416" t="str">
            <v>HR/RISK MGT MEALS</v>
          </cell>
        </row>
        <row r="3417">
          <cell r="A3417" t="str">
            <v>911840</v>
          </cell>
          <cell r="B3417" t="str">
            <v>911840-*</v>
          </cell>
          <cell r="C3417">
            <v>9100</v>
          </cell>
          <cell r="D3417">
            <v>911000</v>
          </cell>
          <cell r="G3417" t="str">
            <v>HR/RISK MGT COMMUNICATION</v>
          </cell>
        </row>
        <row r="3418">
          <cell r="A3418" t="str">
            <v>911850</v>
          </cell>
          <cell r="B3418" t="str">
            <v>911850-*</v>
          </cell>
          <cell r="C3418">
            <v>9100</v>
          </cell>
          <cell r="D3418">
            <v>903000</v>
          </cell>
          <cell r="G3418" t="str">
            <v>HR/RISK MGT ADVERTISING</v>
          </cell>
        </row>
        <row r="3419">
          <cell r="A3419" t="str">
            <v>911880</v>
          </cell>
          <cell r="B3419" t="str">
            <v>911880-*</v>
          </cell>
          <cell r="C3419">
            <v>9100</v>
          </cell>
          <cell r="D3419">
            <v>904000</v>
          </cell>
          <cell r="G3419" t="str">
            <v>HR/RISK MGT ADVERT HELP-WANTED</v>
          </cell>
        </row>
        <row r="3420">
          <cell r="A3420" t="str">
            <v>912000</v>
          </cell>
          <cell r="B3420" t="str">
            <v>912000-*</v>
          </cell>
          <cell r="C3420">
            <v>9110</v>
          </cell>
          <cell r="D3420">
            <v>500001</v>
          </cell>
          <cell r="G3420" t="str">
            <v>LEGAL DEPT SALARIES</v>
          </cell>
        </row>
        <row r="3421">
          <cell r="A3421" t="str">
            <v>912001</v>
          </cell>
          <cell r="B3421" t="str">
            <v>912001-*</v>
          </cell>
          <cell r="C3421">
            <v>9110</v>
          </cell>
          <cell r="D3421">
            <v>500002</v>
          </cell>
          <cell r="G3421" t="str">
            <v>LEGAL DEPT OVERTIME</v>
          </cell>
        </row>
        <row r="3422">
          <cell r="A3422" t="str">
            <v>912002</v>
          </cell>
          <cell r="B3422" t="str">
            <v>912002-*</v>
          </cell>
          <cell r="C3422">
            <v>9110</v>
          </cell>
          <cell r="D3422">
            <v>500006</v>
          </cell>
          <cell r="G3422" t="str">
            <v>LEGAL DEPT VACATION</v>
          </cell>
        </row>
        <row r="3423">
          <cell r="A3423" t="str">
            <v>912003</v>
          </cell>
          <cell r="B3423" t="str">
            <v>912003-*</v>
          </cell>
          <cell r="C3423">
            <v>9110</v>
          </cell>
          <cell r="D3423">
            <v>500007</v>
          </cell>
          <cell r="G3423" t="str">
            <v>LEGAL DEPT HOLIDAY</v>
          </cell>
        </row>
        <row r="3424">
          <cell r="A3424" t="str">
            <v>912004</v>
          </cell>
          <cell r="B3424" t="str">
            <v>912004-*</v>
          </cell>
          <cell r="C3424">
            <v>9110</v>
          </cell>
          <cell r="D3424">
            <v>500008</v>
          </cell>
          <cell r="G3424" t="str">
            <v>LEGAL DEPT SICK LEAVE</v>
          </cell>
        </row>
        <row r="3425">
          <cell r="A3425" t="str">
            <v>912100</v>
          </cell>
          <cell r="B3425" t="str">
            <v>912100-*</v>
          </cell>
          <cell r="C3425">
            <v>9110</v>
          </cell>
          <cell r="D3425">
            <v>510020</v>
          </cell>
          <cell r="G3425" t="str">
            <v>LEGAL DEPT PAYROLL TAX</v>
          </cell>
        </row>
        <row r="3426">
          <cell r="A3426" t="str">
            <v>912110</v>
          </cell>
          <cell r="B3426" t="str">
            <v>912110-*</v>
          </cell>
          <cell r="C3426">
            <v>9110</v>
          </cell>
          <cell r="D3426">
            <v>520030</v>
          </cell>
          <cell r="G3426" t="str">
            <v>LEGAL DEPT HEALTH INSURANCE</v>
          </cell>
        </row>
        <row r="3427">
          <cell r="A3427" t="str">
            <v>912120</v>
          </cell>
          <cell r="B3427" t="str">
            <v>912120-*</v>
          </cell>
          <cell r="C3427">
            <v>9110</v>
          </cell>
          <cell r="D3427">
            <v>520031</v>
          </cell>
          <cell r="G3427" t="str">
            <v>LEGAL DEPT WORKERS COMP</v>
          </cell>
        </row>
        <row r="3428">
          <cell r="A3428" t="str">
            <v>912130</v>
          </cell>
          <cell r="B3428" t="str">
            <v>912130-*</v>
          </cell>
          <cell r="C3428">
            <v>9110</v>
          </cell>
          <cell r="D3428">
            <v>520032</v>
          </cell>
          <cell r="G3428" t="str">
            <v>LEGAL DEPT RETIREMENT</v>
          </cell>
        </row>
        <row r="3429">
          <cell r="A3429" t="str">
            <v>912210</v>
          </cell>
          <cell r="B3429" t="str">
            <v>912210-*</v>
          </cell>
          <cell r="C3429">
            <v>9110</v>
          </cell>
          <cell r="D3429">
            <v>906000</v>
          </cell>
          <cell r="G3429" t="str">
            <v>LEGAL DEPT PRINTING</v>
          </cell>
        </row>
        <row r="3430">
          <cell r="A3430" t="str">
            <v>912400</v>
          </cell>
          <cell r="B3430" t="str">
            <v>912400-*</v>
          </cell>
          <cell r="C3430">
            <v>9110</v>
          </cell>
          <cell r="D3430">
            <v>601060</v>
          </cell>
          <cell r="G3430" t="str">
            <v>LEGAL DEPT CONTRACTED SVC</v>
          </cell>
        </row>
        <row r="3431">
          <cell r="A3431" t="str">
            <v>912790</v>
          </cell>
          <cell r="B3431" t="str">
            <v>912790-*</v>
          </cell>
          <cell r="C3431">
            <v>9110</v>
          </cell>
          <cell r="D3431">
            <v>915000</v>
          </cell>
          <cell r="G3431" t="str">
            <v>LEGAL DEPT TRAVEL</v>
          </cell>
        </row>
        <row r="3432">
          <cell r="A3432" t="str">
            <v>912800</v>
          </cell>
          <cell r="B3432" t="str">
            <v>912800-*</v>
          </cell>
          <cell r="C3432">
            <v>9110</v>
          </cell>
          <cell r="D3432">
            <v>923000</v>
          </cell>
          <cell r="G3432" t="str">
            <v>LEGAL DEPT DUES &amp; SUBS</v>
          </cell>
        </row>
        <row r="3433">
          <cell r="A3433" t="str">
            <v>912810</v>
          </cell>
          <cell r="B3433" t="str">
            <v>912810-*</v>
          </cell>
          <cell r="C3433">
            <v>9110</v>
          </cell>
          <cell r="D3433">
            <v>918000</v>
          </cell>
          <cell r="G3433" t="str">
            <v>LEGAL DEPT AUTO</v>
          </cell>
        </row>
        <row r="3434">
          <cell r="A3434" t="str">
            <v>912820</v>
          </cell>
          <cell r="B3434" t="str">
            <v>912820-*</v>
          </cell>
          <cell r="C3434">
            <v>9110</v>
          </cell>
          <cell r="D3434">
            <v>920000</v>
          </cell>
          <cell r="G3434" t="str">
            <v>LEGAL DEPT SEMINARS</v>
          </cell>
        </row>
        <row r="3435">
          <cell r="A3435" t="str">
            <v>912830</v>
          </cell>
          <cell r="B3435" t="str">
            <v>912830-*</v>
          </cell>
          <cell r="C3435">
            <v>9110</v>
          </cell>
          <cell r="D3435">
            <v>916000</v>
          </cell>
          <cell r="G3435" t="str">
            <v>LEGAL DEPT MEALS</v>
          </cell>
        </row>
        <row r="3436">
          <cell r="A3436" t="str">
            <v>912860</v>
          </cell>
          <cell r="B3436" t="str">
            <v>912860-*</v>
          </cell>
          <cell r="C3436">
            <v>9110</v>
          </cell>
          <cell r="D3436">
            <v>925000</v>
          </cell>
          <cell r="G3436" t="str">
            <v>LEGAL DEPT TAXES &amp; LICENSES</v>
          </cell>
        </row>
        <row r="3437">
          <cell r="A3437" t="str">
            <v>913000</v>
          </cell>
          <cell r="B3437" t="str">
            <v>913000-*</v>
          </cell>
          <cell r="C3437">
            <v>9310</v>
          </cell>
          <cell r="D3437">
            <v>500001</v>
          </cell>
          <cell r="G3437" t="str">
            <v>CLINICAL SERVICES SALARIES</v>
          </cell>
        </row>
        <row r="3438">
          <cell r="A3438" t="str">
            <v>913002</v>
          </cell>
          <cell r="B3438" t="str">
            <v>913002-*</v>
          </cell>
          <cell r="C3438">
            <v>9310</v>
          </cell>
          <cell r="D3438">
            <v>500006</v>
          </cell>
          <cell r="G3438" t="str">
            <v>CLINICAL SERVICES VACATION</v>
          </cell>
        </row>
        <row r="3439">
          <cell r="A3439" t="str">
            <v>913003</v>
          </cell>
          <cell r="B3439" t="str">
            <v>913003-*</v>
          </cell>
          <cell r="C3439">
            <v>9310</v>
          </cell>
          <cell r="D3439">
            <v>500007</v>
          </cell>
          <cell r="G3439" t="str">
            <v>CLINICAL SERVICES HOLIDAY</v>
          </cell>
        </row>
        <row r="3440">
          <cell r="A3440" t="str">
            <v>913100</v>
          </cell>
          <cell r="B3440" t="str">
            <v>913100-*</v>
          </cell>
          <cell r="C3440">
            <v>9310</v>
          </cell>
          <cell r="D3440">
            <v>510020</v>
          </cell>
          <cell r="G3440" t="str">
            <v>CLINICAL SERVICES PAYROLL TAX</v>
          </cell>
        </row>
        <row r="3441">
          <cell r="A3441" t="str">
            <v>913110</v>
          </cell>
          <cell r="B3441" t="str">
            <v>913110-*</v>
          </cell>
          <cell r="C3441">
            <v>9310</v>
          </cell>
          <cell r="D3441">
            <v>520030</v>
          </cell>
          <cell r="G3441" t="str">
            <v>CLINICAL SERVICES HEALTH INS</v>
          </cell>
        </row>
        <row r="3442">
          <cell r="A3442" t="str">
            <v>913120</v>
          </cell>
          <cell r="B3442" t="str">
            <v>913120-*</v>
          </cell>
          <cell r="C3442">
            <v>9310</v>
          </cell>
          <cell r="D3442">
            <v>520031</v>
          </cell>
          <cell r="G3442" t="str">
            <v>CLINICAL SERVICES WORKER COMP</v>
          </cell>
        </row>
        <row r="3443">
          <cell r="A3443" t="str">
            <v>913130</v>
          </cell>
          <cell r="B3443" t="str">
            <v>913130-*</v>
          </cell>
          <cell r="C3443">
            <v>9310</v>
          </cell>
          <cell r="D3443">
            <v>520032</v>
          </cell>
          <cell r="G3443" t="str">
            <v>CLINICAL SERVICES RETIREMENT</v>
          </cell>
        </row>
        <row r="3444">
          <cell r="A3444" t="str">
            <v>913200</v>
          </cell>
          <cell r="B3444" t="str">
            <v>913200-*</v>
          </cell>
          <cell r="C3444">
            <v>9310</v>
          </cell>
          <cell r="D3444">
            <v>710000</v>
          </cell>
          <cell r="G3444" t="str">
            <v>CLINICAL SERVICES SUPPLIES</v>
          </cell>
        </row>
        <row r="3445">
          <cell r="A3445" t="str">
            <v>913210</v>
          </cell>
          <cell r="B3445" t="str">
            <v>913210-*</v>
          </cell>
          <cell r="C3445">
            <v>9310</v>
          </cell>
          <cell r="D3445">
            <v>906000</v>
          </cell>
          <cell r="G3445" t="str">
            <v>CLINICAL SERVICES PRINTING</v>
          </cell>
        </row>
        <row r="3446">
          <cell r="A3446" t="str">
            <v>913220</v>
          </cell>
          <cell r="B3446" t="str">
            <v>913220-*</v>
          </cell>
          <cell r="C3446">
            <v>9310</v>
          </cell>
          <cell r="D3446">
            <v>908000</v>
          </cell>
          <cell r="G3446" t="str">
            <v>CLINICAL SERVICES POSTAGE &amp; FREIGHT</v>
          </cell>
        </row>
        <row r="3447">
          <cell r="A3447" t="str">
            <v>913400</v>
          </cell>
          <cell r="B3447" t="str">
            <v>913400-*</v>
          </cell>
          <cell r="C3447">
            <v>9310</v>
          </cell>
          <cell r="D3447">
            <v>601060</v>
          </cell>
          <cell r="G3447" t="str">
            <v>CLINICAL SERVICES CONTRACTED SVS</v>
          </cell>
        </row>
        <row r="3448">
          <cell r="A3448" t="str">
            <v>913790</v>
          </cell>
          <cell r="B3448" t="str">
            <v>913790-*</v>
          </cell>
          <cell r="C3448">
            <v>9310</v>
          </cell>
          <cell r="D3448">
            <v>915000</v>
          </cell>
          <cell r="G3448" t="str">
            <v>CLINICAL SERVICES TRAVEL</v>
          </cell>
        </row>
        <row r="3449">
          <cell r="A3449" t="str">
            <v>913800</v>
          </cell>
          <cell r="B3449" t="str">
            <v>913800-*</v>
          </cell>
          <cell r="C3449">
            <v>9310</v>
          </cell>
          <cell r="D3449">
            <v>923000</v>
          </cell>
          <cell r="G3449" t="str">
            <v>CLINICAL SERVICES DUES &amp; SUBS</v>
          </cell>
        </row>
        <row r="3450">
          <cell r="A3450" t="str">
            <v>913810</v>
          </cell>
          <cell r="B3450" t="str">
            <v>913810-*</v>
          </cell>
          <cell r="C3450">
            <v>9310</v>
          </cell>
          <cell r="D3450">
            <v>918000</v>
          </cell>
          <cell r="G3450" t="str">
            <v>CLINICAL SERVICES AUTO</v>
          </cell>
        </row>
        <row r="3451">
          <cell r="A3451" t="str">
            <v>913820</v>
          </cell>
          <cell r="B3451" t="str">
            <v>913820-*</v>
          </cell>
          <cell r="C3451">
            <v>9310</v>
          </cell>
          <cell r="D3451">
            <v>920000</v>
          </cell>
          <cell r="G3451" t="str">
            <v>CLINICAL SERVICES SIMINARS</v>
          </cell>
        </row>
        <row r="3452">
          <cell r="A3452" t="str">
            <v>913830</v>
          </cell>
          <cell r="B3452" t="str">
            <v>913830-*</v>
          </cell>
          <cell r="C3452">
            <v>9310</v>
          </cell>
          <cell r="D3452">
            <v>916000</v>
          </cell>
          <cell r="G3452" t="str">
            <v>CLINICAL SERVICES MEALS</v>
          </cell>
        </row>
        <row r="3453">
          <cell r="A3453" t="str">
            <v>913835</v>
          </cell>
          <cell r="B3453" t="str">
            <v>913835-*</v>
          </cell>
          <cell r="C3453">
            <v>9310</v>
          </cell>
          <cell r="D3453">
            <v>917000</v>
          </cell>
          <cell r="G3453" t="str">
            <v>CLINICAL SERVICES MEALS NON EMPLOYEE</v>
          </cell>
        </row>
        <row r="3454">
          <cell r="A3454" t="str">
            <v>913840</v>
          </cell>
          <cell r="B3454" t="str">
            <v>913840-*</v>
          </cell>
          <cell r="C3454">
            <v>9310</v>
          </cell>
          <cell r="D3454">
            <v>911000</v>
          </cell>
          <cell r="G3454" t="str">
            <v>CLINICAL SERVICES COMMUNICATIONS</v>
          </cell>
        </row>
        <row r="3455">
          <cell r="A3455" t="str">
            <v>913860</v>
          </cell>
          <cell r="B3455" t="str">
            <v>913860-*</v>
          </cell>
          <cell r="C3455">
            <v>9310</v>
          </cell>
          <cell r="D3455">
            <v>925000</v>
          </cell>
          <cell r="G3455" t="str">
            <v>CLINICAL TAXES &amp; LICENSE</v>
          </cell>
        </row>
        <row r="3456">
          <cell r="A3456" t="str">
            <v>913880</v>
          </cell>
          <cell r="B3456" t="str">
            <v>913880-*</v>
          </cell>
          <cell r="C3456">
            <v>9310</v>
          </cell>
          <cell r="D3456">
            <v>904000</v>
          </cell>
          <cell r="G3456" t="str">
            <v>CLINICAL ADVERTISING - HELP WANTED</v>
          </cell>
        </row>
        <row r="3457">
          <cell r="A3457" t="str">
            <v>913960</v>
          </cell>
          <cell r="B3457" t="str">
            <v>913960-*</v>
          </cell>
          <cell r="C3457">
            <v>9310</v>
          </cell>
          <cell r="D3457">
            <v>720000</v>
          </cell>
          <cell r="G3457" t="str">
            <v>CLINICAL RELATED PARTY INCOME</v>
          </cell>
        </row>
        <row r="3458">
          <cell r="A3458" t="str">
            <v>913990</v>
          </cell>
          <cell r="B3458" t="str">
            <v>913990-*</v>
          </cell>
          <cell r="C3458">
            <v>9310</v>
          </cell>
          <cell r="D3458">
            <v>710990</v>
          </cell>
          <cell r="G3458" t="str">
            <v>CLINICAL RELATED PARTY EXPENSE</v>
          </cell>
        </row>
        <row r="3459">
          <cell r="A3459" t="str">
            <v>914000</v>
          </cell>
          <cell r="B3459" t="str">
            <v>914000-*</v>
          </cell>
          <cell r="C3459">
            <v>9120</v>
          </cell>
          <cell r="D3459">
            <v>500001</v>
          </cell>
          <cell r="G3459" t="str">
            <v>DEVELOPMENT &amp; PLAN SALARYS</v>
          </cell>
        </row>
        <row r="3460">
          <cell r="A3460" t="str">
            <v>914002</v>
          </cell>
          <cell r="B3460" t="str">
            <v>914002-*</v>
          </cell>
          <cell r="C3460">
            <v>9120</v>
          </cell>
          <cell r="D3460">
            <v>500006</v>
          </cell>
          <cell r="G3460" t="str">
            <v>DEVELOPMENT &amp; PLAN VACATION</v>
          </cell>
        </row>
        <row r="3461">
          <cell r="A3461" t="str">
            <v>914003</v>
          </cell>
          <cell r="B3461" t="str">
            <v>914003-*</v>
          </cell>
          <cell r="C3461">
            <v>9120</v>
          </cell>
          <cell r="D3461">
            <v>500007</v>
          </cell>
          <cell r="G3461" t="str">
            <v>DEVELOPMENT &amp; PLAN HOLIDAY</v>
          </cell>
        </row>
        <row r="3462">
          <cell r="A3462" t="str">
            <v>914004</v>
          </cell>
          <cell r="B3462" t="str">
            <v>914004-*</v>
          </cell>
          <cell r="C3462">
            <v>9120</v>
          </cell>
          <cell r="D3462">
            <v>500008</v>
          </cell>
          <cell r="G3462" t="str">
            <v>DEVELOPMENT &amp; PLAN SICK LEAVE</v>
          </cell>
        </row>
        <row r="3463">
          <cell r="A3463" t="str">
            <v>914100</v>
          </cell>
          <cell r="B3463" t="str">
            <v>914100-*</v>
          </cell>
          <cell r="C3463">
            <v>9120</v>
          </cell>
          <cell r="D3463">
            <v>510020</v>
          </cell>
          <cell r="G3463" t="str">
            <v>DEVELOPMENT &amp; PLAN PAYROLL TAX</v>
          </cell>
        </row>
        <row r="3464">
          <cell r="A3464" t="str">
            <v>914110</v>
          </cell>
          <cell r="B3464" t="str">
            <v>914110-*</v>
          </cell>
          <cell r="C3464">
            <v>9120</v>
          </cell>
          <cell r="D3464">
            <v>520030</v>
          </cell>
          <cell r="G3464" t="str">
            <v>DEVELOPMENT &amp; PLAN HEALTH INS</v>
          </cell>
        </row>
        <row r="3465">
          <cell r="A3465" t="str">
            <v>914120</v>
          </cell>
          <cell r="B3465" t="str">
            <v>914120-*</v>
          </cell>
          <cell r="C3465">
            <v>9120</v>
          </cell>
          <cell r="D3465">
            <v>520031</v>
          </cell>
          <cell r="G3465" t="str">
            <v>DEVELOPMENT &amp; PLAN WORKERS COMP</v>
          </cell>
        </row>
        <row r="3466">
          <cell r="A3466" t="str">
            <v>914130</v>
          </cell>
          <cell r="B3466" t="str">
            <v>914130-*</v>
          </cell>
          <cell r="C3466">
            <v>9120</v>
          </cell>
          <cell r="D3466">
            <v>520032</v>
          </cell>
          <cell r="G3466" t="str">
            <v>DEVELOPMENT &amp; PLAN RETIREMENT</v>
          </cell>
        </row>
        <row r="3467">
          <cell r="A3467" t="str">
            <v>914160</v>
          </cell>
          <cell r="B3467" t="str">
            <v>914160-*</v>
          </cell>
          <cell r="C3467">
            <v>9120</v>
          </cell>
          <cell r="D3467">
            <v>520034</v>
          </cell>
          <cell r="G3467" t="str">
            <v>DEVELOPMENT &amp; PLAN EMPLOYEE EDUCATION</v>
          </cell>
        </row>
        <row r="3468">
          <cell r="A3468" t="str">
            <v>914210</v>
          </cell>
          <cell r="B3468" t="str">
            <v>914210-*</v>
          </cell>
          <cell r="C3468">
            <v>9120</v>
          </cell>
          <cell r="D3468">
            <v>906000</v>
          </cell>
          <cell r="G3468" t="str">
            <v>DEVELOPMENT &amp; PLAN PRINTING</v>
          </cell>
        </row>
        <row r="3469">
          <cell r="A3469" t="str">
            <v>914400</v>
          </cell>
          <cell r="B3469" t="str">
            <v>914400-*</v>
          </cell>
          <cell r="C3469">
            <v>9120</v>
          </cell>
          <cell r="D3469">
            <v>601060</v>
          </cell>
          <cell r="G3469" t="str">
            <v>DEVELOPMENT &amp; PLAN CONTRACTED SVS</v>
          </cell>
        </row>
        <row r="3470">
          <cell r="A3470" t="str">
            <v>914790</v>
          </cell>
          <cell r="B3470" t="str">
            <v>914790-*</v>
          </cell>
          <cell r="C3470">
            <v>9120</v>
          </cell>
          <cell r="D3470">
            <v>915000</v>
          </cell>
          <cell r="G3470" t="str">
            <v>DEVELOPMENT &amp; PLAN TRAVEL</v>
          </cell>
        </row>
        <row r="3471">
          <cell r="A3471" t="str">
            <v>914800</v>
          </cell>
          <cell r="B3471" t="str">
            <v>914800-*</v>
          </cell>
          <cell r="C3471">
            <v>9120</v>
          </cell>
          <cell r="D3471">
            <v>923000</v>
          </cell>
          <cell r="G3471" t="str">
            <v>DEVELOPMENT &amp; PLAN DUES &amp; SUBS</v>
          </cell>
        </row>
        <row r="3472">
          <cell r="A3472" t="str">
            <v>914810</v>
          </cell>
          <cell r="B3472" t="str">
            <v>914810-*</v>
          </cell>
          <cell r="C3472">
            <v>9120</v>
          </cell>
          <cell r="D3472">
            <v>918000</v>
          </cell>
          <cell r="G3472" t="str">
            <v>DEVELOPMENT &amp; PLAN AUTO</v>
          </cell>
        </row>
        <row r="3473">
          <cell r="A3473" t="str">
            <v>914820</v>
          </cell>
          <cell r="B3473" t="str">
            <v>914820-*</v>
          </cell>
          <cell r="C3473">
            <v>9120</v>
          </cell>
          <cell r="D3473">
            <v>920000</v>
          </cell>
          <cell r="G3473" t="str">
            <v>DEVELOPMENT &amp; PLAN SIMINARS</v>
          </cell>
        </row>
        <row r="3474">
          <cell r="A3474" t="str">
            <v>914830</v>
          </cell>
          <cell r="B3474" t="str">
            <v>914830-*</v>
          </cell>
          <cell r="C3474">
            <v>9120</v>
          </cell>
          <cell r="D3474">
            <v>916000</v>
          </cell>
          <cell r="G3474" t="str">
            <v>DEVELOPMENT &amp; PLAN MEALS</v>
          </cell>
        </row>
        <row r="3475">
          <cell r="A3475" t="str">
            <v>914840</v>
          </cell>
          <cell r="B3475" t="str">
            <v>914840-*</v>
          </cell>
          <cell r="C3475">
            <v>9120</v>
          </cell>
          <cell r="D3475">
            <v>911000</v>
          </cell>
          <cell r="G3475" t="str">
            <v>DEVELOPMENT &amp; PLAN COMMUNICATIONS</v>
          </cell>
        </row>
        <row r="3476">
          <cell r="A3476" t="str">
            <v>915000</v>
          </cell>
          <cell r="B3476" t="str">
            <v>915000-*</v>
          </cell>
          <cell r="C3476">
            <v>9180</v>
          </cell>
          <cell r="D3476">
            <v>500001</v>
          </cell>
          <cell r="G3476" t="str">
            <v>MED REC REGULAR SALARIES</v>
          </cell>
        </row>
        <row r="3477">
          <cell r="A3477" t="str">
            <v>915001</v>
          </cell>
          <cell r="B3477" t="str">
            <v>915001-*</v>
          </cell>
          <cell r="C3477">
            <v>9180</v>
          </cell>
          <cell r="D3477">
            <v>500002</v>
          </cell>
          <cell r="G3477" t="str">
            <v>MED REC OVERTIME</v>
          </cell>
        </row>
        <row r="3478">
          <cell r="A3478" t="str">
            <v>915002</v>
          </cell>
          <cell r="B3478" t="str">
            <v>915002-*</v>
          </cell>
          <cell r="C3478">
            <v>9180</v>
          </cell>
          <cell r="D3478">
            <v>500006</v>
          </cell>
          <cell r="G3478" t="str">
            <v>MED REC VACATION</v>
          </cell>
        </row>
        <row r="3479">
          <cell r="A3479" t="str">
            <v>915003</v>
          </cell>
          <cell r="B3479" t="str">
            <v>915003-*</v>
          </cell>
          <cell r="C3479">
            <v>9180</v>
          </cell>
          <cell r="D3479">
            <v>500007</v>
          </cell>
          <cell r="G3479" t="str">
            <v>MED REC HOLIDAY</v>
          </cell>
        </row>
        <row r="3480">
          <cell r="A3480" t="str">
            <v>915004</v>
          </cell>
          <cell r="B3480" t="str">
            <v>915004-*</v>
          </cell>
          <cell r="C3480">
            <v>9180</v>
          </cell>
          <cell r="D3480">
            <v>500008</v>
          </cell>
          <cell r="G3480" t="str">
            <v>MED REC SICK LEAVE</v>
          </cell>
        </row>
        <row r="3481">
          <cell r="A3481" t="str">
            <v>915100</v>
          </cell>
          <cell r="B3481" t="str">
            <v>915100-*</v>
          </cell>
          <cell r="C3481">
            <v>9180</v>
          </cell>
          <cell r="D3481">
            <v>510020</v>
          </cell>
          <cell r="G3481" t="str">
            <v>MED REC PAYROLL TAX</v>
          </cell>
        </row>
        <row r="3482">
          <cell r="A3482" t="str">
            <v>915110</v>
          </cell>
          <cell r="B3482" t="str">
            <v>915110-*</v>
          </cell>
          <cell r="C3482">
            <v>9180</v>
          </cell>
          <cell r="D3482">
            <v>520030</v>
          </cell>
          <cell r="G3482" t="str">
            <v>MED REC HEALTH INSURANCE</v>
          </cell>
        </row>
        <row r="3483">
          <cell r="A3483" t="str">
            <v>915120</v>
          </cell>
          <cell r="B3483" t="str">
            <v>915120-*</v>
          </cell>
          <cell r="C3483">
            <v>9180</v>
          </cell>
          <cell r="D3483">
            <v>520031</v>
          </cell>
          <cell r="G3483" t="str">
            <v>MED REC WORKERS COMP</v>
          </cell>
        </row>
        <row r="3484">
          <cell r="A3484" t="str">
            <v>915130</v>
          </cell>
          <cell r="B3484" t="str">
            <v>915130-*</v>
          </cell>
          <cell r="C3484">
            <v>9180</v>
          </cell>
          <cell r="D3484">
            <v>520032</v>
          </cell>
          <cell r="G3484" t="str">
            <v>MED REC RETIREMENT</v>
          </cell>
        </row>
        <row r="3485">
          <cell r="A3485" t="str">
            <v>915140</v>
          </cell>
          <cell r="B3485" t="str">
            <v>915140-*</v>
          </cell>
          <cell r="C3485">
            <v>9180</v>
          </cell>
          <cell r="D3485">
            <v>520035</v>
          </cell>
          <cell r="G3485" t="str">
            <v>MED RECORDS MISC BENEFIT</v>
          </cell>
        </row>
        <row r="3486">
          <cell r="A3486" t="str">
            <v>915200</v>
          </cell>
          <cell r="B3486" t="str">
            <v>915200-*</v>
          </cell>
          <cell r="C3486">
            <v>9180</v>
          </cell>
          <cell r="D3486">
            <v>710000</v>
          </cell>
          <cell r="G3486" t="str">
            <v>MED REC SUPPLIES</v>
          </cell>
        </row>
        <row r="3487">
          <cell r="A3487" t="str">
            <v>915400</v>
          </cell>
          <cell r="B3487" t="str">
            <v>915400-*</v>
          </cell>
          <cell r="C3487">
            <v>9180</v>
          </cell>
          <cell r="D3487">
            <v>601060</v>
          </cell>
          <cell r="G3487" t="str">
            <v>MED REC CONTRACTED SVC</v>
          </cell>
        </row>
        <row r="3488">
          <cell r="A3488" t="str">
            <v>915960</v>
          </cell>
          <cell r="B3488" t="str">
            <v>915960-*</v>
          </cell>
          <cell r="C3488">
            <v>9180</v>
          </cell>
          <cell r="D3488">
            <v>720000</v>
          </cell>
          <cell r="G3488" t="str">
            <v>MED REC RELATED PARTY INCOME</v>
          </cell>
        </row>
        <row r="3489">
          <cell r="A3489" t="str">
            <v>915990</v>
          </cell>
          <cell r="B3489" t="str">
            <v>915990-*</v>
          </cell>
          <cell r="C3489">
            <v>9180</v>
          </cell>
          <cell r="D3489">
            <v>601990</v>
          </cell>
          <cell r="G3489" t="str">
            <v>MED REC RELATED PARTY EXPENSE</v>
          </cell>
        </row>
        <row r="3490">
          <cell r="A3490" t="str">
            <v>916000</v>
          </cell>
          <cell r="B3490" t="str">
            <v>916000-*</v>
          </cell>
          <cell r="C3490">
            <v>9141</v>
          </cell>
          <cell r="D3490">
            <v>500001</v>
          </cell>
          <cell r="G3490" t="str">
            <v>BILLINGS REGULAR SALARIES</v>
          </cell>
        </row>
        <row r="3491">
          <cell r="A3491" t="str">
            <v>916001</v>
          </cell>
          <cell r="B3491" t="str">
            <v>916001-*</v>
          </cell>
          <cell r="C3491">
            <v>9141</v>
          </cell>
          <cell r="D3491">
            <v>500002</v>
          </cell>
          <cell r="G3491" t="str">
            <v>BILLINGS OVERTIME</v>
          </cell>
        </row>
        <row r="3492">
          <cell r="A3492" t="str">
            <v>916002</v>
          </cell>
          <cell r="B3492" t="str">
            <v>916002-*</v>
          </cell>
          <cell r="C3492">
            <v>9141</v>
          </cell>
          <cell r="D3492">
            <v>500006</v>
          </cell>
          <cell r="G3492" t="str">
            <v>BILLINGS VACATION</v>
          </cell>
        </row>
        <row r="3493">
          <cell r="A3493" t="str">
            <v>916003</v>
          </cell>
          <cell r="B3493" t="str">
            <v>916003-*</v>
          </cell>
          <cell r="C3493">
            <v>9141</v>
          </cell>
          <cell r="D3493">
            <v>500007</v>
          </cell>
          <cell r="G3493" t="str">
            <v>BILLINGS HOLIDAY</v>
          </cell>
        </row>
        <row r="3494">
          <cell r="A3494" t="str">
            <v>916004</v>
          </cell>
          <cell r="B3494" t="str">
            <v>916004-*</v>
          </cell>
          <cell r="C3494">
            <v>9141</v>
          </cell>
          <cell r="D3494">
            <v>500008</v>
          </cell>
          <cell r="G3494" t="str">
            <v>BILLINGS SICK LEAVE</v>
          </cell>
        </row>
        <row r="3495">
          <cell r="A3495" t="str">
            <v>916100</v>
          </cell>
          <cell r="B3495" t="str">
            <v>916100-*</v>
          </cell>
          <cell r="C3495">
            <v>9141</v>
          </cell>
          <cell r="D3495">
            <v>510020</v>
          </cell>
          <cell r="G3495" t="str">
            <v>BILLINGS PAYROLL TAX</v>
          </cell>
        </row>
        <row r="3496">
          <cell r="A3496" t="str">
            <v>916110</v>
          </cell>
          <cell r="B3496" t="str">
            <v>916110-*</v>
          </cell>
          <cell r="C3496">
            <v>9141</v>
          </cell>
          <cell r="D3496">
            <v>520030</v>
          </cell>
          <cell r="G3496" t="str">
            <v>BILLINGS HEALTH INSURANCE</v>
          </cell>
        </row>
        <row r="3497">
          <cell r="A3497" t="str">
            <v>916120</v>
          </cell>
          <cell r="B3497" t="str">
            <v>916120-*</v>
          </cell>
          <cell r="C3497">
            <v>9141</v>
          </cell>
          <cell r="D3497">
            <v>520031</v>
          </cell>
          <cell r="G3497" t="str">
            <v>BILLINGS WORKERS COMPENSATION</v>
          </cell>
        </row>
        <row r="3498">
          <cell r="A3498" t="str">
            <v>916130</v>
          </cell>
          <cell r="B3498" t="str">
            <v>916130-*</v>
          </cell>
          <cell r="C3498">
            <v>9141</v>
          </cell>
          <cell r="D3498">
            <v>520032</v>
          </cell>
          <cell r="G3498" t="str">
            <v>BILLINGS RETIREMENT</v>
          </cell>
        </row>
        <row r="3499">
          <cell r="A3499" t="str">
            <v>916200</v>
          </cell>
          <cell r="B3499" t="str">
            <v>916200-*</v>
          </cell>
          <cell r="C3499">
            <v>9141</v>
          </cell>
          <cell r="D3499">
            <v>710000</v>
          </cell>
          <cell r="G3499" t="str">
            <v>BILLINGS SUPPLIES</v>
          </cell>
        </row>
        <row r="3500">
          <cell r="A3500" t="str">
            <v>916210</v>
          </cell>
          <cell r="B3500" t="str">
            <v>916210-*</v>
          </cell>
          <cell r="C3500">
            <v>9141</v>
          </cell>
          <cell r="D3500">
            <v>906000</v>
          </cell>
          <cell r="G3500" t="str">
            <v>BILLINGS PRINTING</v>
          </cell>
        </row>
        <row r="3501">
          <cell r="A3501" t="str">
            <v>916220</v>
          </cell>
          <cell r="B3501" t="str">
            <v>916220-*</v>
          </cell>
          <cell r="C3501">
            <v>9141</v>
          </cell>
          <cell r="D3501">
            <v>908000</v>
          </cell>
          <cell r="G3501" t="str">
            <v>BILLINGS POSTAGE &amp; FREIGHT</v>
          </cell>
        </row>
        <row r="3502">
          <cell r="A3502" t="str">
            <v>916400</v>
          </cell>
          <cell r="B3502" t="str">
            <v>916400-*</v>
          </cell>
          <cell r="C3502">
            <v>9141</v>
          </cell>
          <cell r="D3502">
            <v>601060</v>
          </cell>
          <cell r="G3502" t="str">
            <v>BILLINGS CONTRACTED SERVICES</v>
          </cell>
        </row>
        <row r="3503">
          <cell r="A3503" t="str">
            <v>916810</v>
          </cell>
          <cell r="B3503" t="str">
            <v>916810-*</v>
          </cell>
          <cell r="C3503">
            <v>9141</v>
          </cell>
          <cell r="D3503">
            <v>918000</v>
          </cell>
          <cell r="G3503" t="str">
            <v>BILLINGS AUTO EXPENSE</v>
          </cell>
        </row>
        <row r="3504">
          <cell r="A3504" t="str">
            <v>916830</v>
          </cell>
          <cell r="B3504" t="str">
            <v>916830-*</v>
          </cell>
          <cell r="C3504">
            <v>9141</v>
          </cell>
          <cell r="D3504">
            <v>916000</v>
          </cell>
          <cell r="G3504" t="str">
            <v>BILLINGS MEALS</v>
          </cell>
        </row>
        <row r="3505">
          <cell r="A3505" t="str">
            <v>916960</v>
          </cell>
          <cell r="B3505" t="str">
            <v>916960-*</v>
          </cell>
          <cell r="C3505">
            <v>9141</v>
          </cell>
          <cell r="D3505">
            <v>720000</v>
          </cell>
          <cell r="G3505" t="str">
            <v>BILLINGS RELATED PARTY INCOME</v>
          </cell>
        </row>
        <row r="3506">
          <cell r="A3506" t="str">
            <v>916990</v>
          </cell>
          <cell r="B3506" t="str">
            <v>916990-*</v>
          </cell>
          <cell r="C3506">
            <v>9141</v>
          </cell>
          <cell r="D3506">
            <v>710990</v>
          </cell>
          <cell r="G3506" t="str">
            <v xml:space="preserve">BILLINGS RELATED PARTY </v>
          </cell>
        </row>
        <row r="3507">
          <cell r="A3507" t="str">
            <v>917110</v>
          </cell>
          <cell r="B3507" t="str">
            <v>917110-*</v>
          </cell>
          <cell r="C3507">
            <v>9130</v>
          </cell>
          <cell r="D3507">
            <v>520030</v>
          </cell>
          <cell r="G3507" t="str">
            <v>COMPLIANCE HEALTH INSURANCE</v>
          </cell>
        </row>
        <row r="3508">
          <cell r="A3508" t="str">
            <v>917160</v>
          </cell>
          <cell r="B3508" t="str">
            <v>917160-*</v>
          </cell>
          <cell r="C3508">
            <v>9130</v>
          </cell>
          <cell r="D3508">
            <v>520034</v>
          </cell>
          <cell r="G3508" t="str">
            <v>COMPLIANCE EMPLOYEE EDUCATION</v>
          </cell>
        </row>
        <row r="3509">
          <cell r="A3509" t="str">
            <v>917200</v>
          </cell>
          <cell r="B3509" t="str">
            <v>917200-*</v>
          </cell>
          <cell r="C3509">
            <v>9130</v>
          </cell>
          <cell r="D3509">
            <v>710000</v>
          </cell>
          <cell r="G3509" t="str">
            <v>COMPLIANCE SUPPLIES</v>
          </cell>
        </row>
        <row r="3510">
          <cell r="A3510" t="str">
            <v>917400</v>
          </cell>
          <cell r="B3510" t="str">
            <v>917400-*</v>
          </cell>
          <cell r="C3510">
            <v>9130</v>
          </cell>
          <cell r="D3510">
            <v>601060</v>
          </cell>
          <cell r="G3510" t="str">
            <v>COMPLIANCE CONTRACTED SERVICE</v>
          </cell>
        </row>
        <row r="3511">
          <cell r="A3511" t="str">
            <v>917790</v>
          </cell>
          <cell r="B3511" t="str">
            <v>917790-*</v>
          </cell>
          <cell r="C3511">
            <v>9130</v>
          </cell>
          <cell r="D3511">
            <v>915000</v>
          </cell>
          <cell r="G3511" t="str">
            <v>COMPLIANCE TRAVEL</v>
          </cell>
        </row>
        <row r="3512">
          <cell r="A3512" t="str">
            <v>917810</v>
          </cell>
          <cell r="B3512" t="str">
            <v>917810-*</v>
          </cell>
          <cell r="C3512">
            <v>9130</v>
          </cell>
          <cell r="D3512">
            <v>918000</v>
          </cell>
          <cell r="G3512" t="str">
            <v>COMPLIANCE AUTO EXPENSE</v>
          </cell>
        </row>
        <row r="3513">
          <cell r="A3513" t="str">
            <v>917820</v>
          </cell>
          <cell r="B3513" t="str">
            <v>917820-*</v>
          </cell>
          <cell r="C3513">
            <v>9130</v>
          </cell>
          <cell r="D3513">
            <v>920000</v>
          </cell>
          <cell r="G3513" t="str">
            <v>COMPLIANCE CONFERENCES</v>
          </cell>
        </row>
        <row r="3514">
          <cell r="A3514" t="str">
            <v>917830</v>
          </cell>
          <cell r="B3514" t="str">
            <v>917830-*</v>
          </cell>
          <cell r="C3514">
            <v>9130</v>
          </cell>
          <cell r="D3514">
            <v>916000</v>
          </cell>
          <cell r="G3514" t="str">
            <v>COMPLIANCE MEALS</v>
          </cell>
        </row>
        <row r="3515">
          <cell r="A3515" t="str">
            <v>917840</v>
          </cell>
          <cell r="B3515" t="str">
            <v>917840-*</v>
          </cell>
          <cell r="C3515">
            <v>9130</v>
          </cell>
          <cell r="D3515">
            <v>911000</v>
          </cell>
          <cell r="G3515" t="str">
            <v>COMPLIANCE COMMUNICATION</v>
          </cell>
        </row>
        <row r="3516">
          <cell r="A3516" t="str">
            <v>918000</v>
          </cell>
          <cell r="B3516" t="str">
            <v>918000-*</v>
          </cell>
          <cell r="C3516">
            <v>9320</v>
          </cell>
          <cell r="D3516">
            <v>500001</v>
          </cell>
          <cell r="G3516" t="str">
            <v>CLINICAL SERVICES SALARIES</v>
          </cell>
        </row>
        <row r="3517">
          <cell r="A3517" t="str">
            <v>918002</v>
          </cell>
          <cell r="B3517" t="str">
            <v>918002-*</v>
          </cell>
          <cell r="C3517">
            <v>9320</v>
          </cell>
          <cell r="D3517">
            <v>500006</v>
          </cell>
          <cell r="G3517" t="str">
            <v>CLINICAL SERVICES VACATION</v>
          </cell>
        </row>
        <row r="3518">
          <cell r="A3518" t="str">
            <v>918003</v>
          </cell>
          <cell r="B3518" t="str">
            <v>918003-*</v>
          </cell>
          <cell r="C3518">
            <v>9320</v>
          </cell>
          <cell r="D3518">
            <v>500007</v>
          </cell>
          <cell r="G3518" t="str">
            <v>CLINICAL SERVICES HOLIDAY</v>
          </cell>
        </row>
        <row r="3519">
          <cell r="A3519" t="str">
            <v>918100</v>
          </cell>
          <cell r="B3519" t="str">
            <v>918100-*</v>
          </cell>
          <cell r="C3519">
            <v>9320</v>
          </cell>
          <cell r="D3519">
            <v>510020</v>
          </cell>
          <cell r="G3519" t="str">
            <v>CLINICAL SERVICES PAYROLL TAX</v>
          </cell>
        </row>
        <row r="3520">
          <cell r="A3520" t="str">
            <v>918110</v>
          </cell>
          <cell r="B3520" t="str">
            <v>918110-*</v>
          </cell>
          <cell r="C3520">
            <v>9320</v>
          </cell>
          <cell r="D3520">
            <v>520030</v>
          </cell>
          <cell r="G3520" t="str">
            <v>CLINICAL SERVICES HEALTH INS</v>
          </cell>
        </row>
        <row r="3521">
          <cell r="A3521" t="str">
            <v>918120</v>
          </cell>
          <cell r="B3521" t="str">
            <v>918120-*</v>
          </cell>
          <cell r="C3521">
            <v>9320</v>
          </cell>
          <cell r="D3521">
            <v>520031</v>
          </cell>
          <cell r="G3521" t="str">
            <v>CLINICAL SERVICES WORKER COMP</v>
          </cell>
        </row>
        <row r="3522">
          <cell r="A3522" t="str">
            <v>918130</v>
          </cell>
          <cell r="B3522" t="str">
            <v>918130-*</v>
          </cell>
          <cell r="C3522">
            <v>9320</v>
          </cell>
          <cell r="D3522">
            <v>520032</v>
          </cell>
          <cell r="G3522" t="str">
            <v>CLINICAL SERVICES RETIREMENT</v>
          </cell>
        </row>
        <row r="3523">
          <cell r="A3523" t="str">
            <v>918200</v>
          </cell>
          <cell r="B3523" t="str">
            <v>918200-*</v>
          </cell>
          <cell r="C3523">
            <v>9320</v>
          </cell>
          <cell r="D3523">
            <v>710000</v>
          </cell>
          <cell r="G3523" t="str">
            <v>CLINICAL SERVICES SUPPLIES</v>
          </cell>
        </row>
        <row r="3524">
          <cell r="A3524" t="str">
            <v>918210</v>
          </cell>
          <cell r="B3524" t="str">
            <v>918210-*</v>
          </cell>
          <cell r="C3524">
            <v>9320</v>
          </cell>
          <cell r="D3524">
            <v>906000</v>
          </cell>
          <cell r="G3524" t="str">
            <v>CLINICAL SERVICES PRINTING</v>
          </cell>
        </row>
        <row r="3525">
          <cell r="A3525" t="str">
            <v>918220</v>
          </cell>
          <cell r="B3525" t="str">
            <v>918220-*</v>
          </cell>
          <cell r="C3525">
            <v>9320</v>
          </cell>
          <cell r="D3525">
            <v>908000</v>
          </cell>
          <cell r="G3525" t="str">
            <v>CLINICAL SERVICES POSTAGE &amp; FREIGHT</v>
          </cell>
        </row>
        <row r="3526">
          <cell r="A3526" t="str">
            <v>918400</v>
          </cell>
          <cell r="B3526" t="str">
            <v>918400-*</v>
          </cell>
          <cell r="C3526">
            <v>9320</v>
          </cell>
          <cell r="D3526">
            <v>601060</v>
          </cell>
          <cell r="G3526" t="str">
            <v>CLINICAL SERVICES CONTRACTED SVS</v>
          </cell>
        </row>
        <row r="3527">
          <cell r="A3527" t="str">
            <v>918790</v>
          </cell>
          <cell r="B3527" t="str">
            <v>918790-*</v>
          </cell>
          <cell r="C3527">
            <v>9320</v>
          </cell>
          <cell r="D3527">
            <v>915000</v>
          </cell>
          <cell r="G3527" t="str">
            <v>CLINICAL SERVICES TRAVEL</v>
          </cell>
        </row>
        <row r="3528">
          <cell r="A3528" t="str">
            <v>918800</v>
          </cell>
          <cell r="B3528" t="str">
            <v>918800-*</v>
          </cell>
          <cell r="C3528">
            <v>9320</v>
          </cell>
          <cell r="D3528">
            <v>923000</v>
          </cell>
          <cell r="G3528" t="str">
            <v>CLINICAL SERVICES DUES &amp; SUBS</v>
          </cell>
        </row>
        <row r="3529">
          <cell r="A3529" t="str">
            <v>918810</v>
          </cell>
          <cell r="B3529" t="str">
            <v>918810-*</v>
          </cell>
          <cell r="C3529">
            <v>9320</v>
          </cell>
          <cell r="D3529">
            <v>918000</v>
          </cell>
          <cell r="G3529" t="str">
            <v>CLINICAL SERVICES AUTO</v>
          </cell>
        </row>
        <row r="3530">
          <cell r="A3530" t="str">
            <v>918820</v>
          </cell>
          <cell r="B3530" t="str">
            <v>918820-*</v>
          </cell>
          <cell r="C3530">
            <v>9320</v>
          </cell>
          <cell r="D3530">
            <v>920000</v>
          </cell>
          <cell r="G3530" t="str">
            <v>CLINICAL SERVICES SIMINARS</v>
          </cell>
        </row>
        <row r="3531">
          <cell r="A3531" t="str">
            <v>918830</v>
          </cell>
          <cell r="B3531" t="str">
            <v>918830-*</v>
          </cell>
          <cell r="C3531">
            <v>9320</v>
          </cell>
          <cell r="D3531">
            <v>916000</v>
          </cell>
          <cell r="G3531" t="str">
            <v>CLINICAL SERVICES MEALS</v>
          </cell>
        </row>
        <row r="3532">
          <cell r="A3532" t="str">
            <v>918835</v>
          </cell>
          <cell r="B3532" t="str">
            <v>918835-*</v>
          </cell>
          <cell r="C3532">
            <v>9320</v>
          </cell>
          <cell r="D3532">
            <v>917000</v>
          </cell>
          <cell r="G3532" t="str">
            <v>CLINICAL SERVICES MEALS NON EMPLOYEE</v>
          </cell>
        </row>
        <row r="3533">
          <cell r="A3533" t="str">
            <v>918840</v>
          </cell>
          <cell r="B3533" t="str">
            <v>918840-*</v>
          </cell>
          <cell r="C3533">
            <v>9320</v>
          </cell>
          <cell r="D3533">
            <v>911000</v>
          </cell>
          <cell r="G3533" t="str">
            <v>CLINICAL SERVICES COMMUNICATIONS</v>
          </cell>
        </row>
        <row r="3534">
          <cell r="A3534" t="str">
            <v>918860</v>
          </cell>
          <cell r="B3534" t="str">
            <v>918860-*</v>
          </cell>
          <cell r="C3534">
            <v>9320</v>
          </cell>
          <cell r="D3534">
            <v>925000</v>
          </cell>
          <cell r="G3534" t="str">
            <v>CLINICAL TAXES &amp; LICENSE</v>
          </cell>
        </row>
        <row r="3535">
          <cell r="A3535" t="str">
            <v>918880</v>
          </cell>
          <cell r="B3535" t="str">
            <v>918880-*</v>
          </cell>
          <cell r="C3535">
            <v>9320</v>
          </cell>
          <cell r="D3535">
            <v>904000</v>
          </cell>
          <cell r="G3535" t="str">
            <v>CLINICAL EXP HOSP - HELP WANTED</v>
          </cell>
        </row>
        <row r="3536">
          <cell r="A3536" t="str">
            <v>918990</v>
          </cell>
          <cell r="B3536" t="str">
            <v>918990-*</v>
          </cell>
          <cell r="C3536">
            <v>9320</v>
          </cell>
          <cell r="D3536">
            <v>710990</v>
          </cell>
          <cell r="G3536" t="str">
            <v>CLINICAL RELATED PARTY EXPENSE</v>
          </cell>
        </row>
        <row r="3537">
          <cell r="A3537" t="str">
            <v>919000</v>
          </cell>
          <cell r="B3537" t="str">
            <v>919000-*</v>
          </cell>
          <cell r="C3537">
            <v>9330</v>
          </cell>
          <cell r="D3537">
            <v>500001</v>
          </cell>
          <cell r="G3537" t="str">
            <v>CLINICAL SERVICES SALARIES</v>
          </cell>
        </row>
        <row r="3538">
          <cell r="A3538" t="str">
            <v>919002</v>
          </cell>
          <cell r="B3538" t="str">
            <v>919002-*</v>
          </cell>
          <cell r="C3538">
            <v>9330</v>
          </cell>
          <cell r="D3538">
            <v>500006</v>
          </cell>
          <cell r="G3538" t="str">
            <v>CLINICAL SERVICES VACATION</v>
          </cell>
        </row>
        <row r="3539">
          <cell r="A3539" t="str">
            <v>919003</v>
          </cell>
          <cell r="B3539" t="str">
            <v>919003-*</v>
          </cell>
          <cell r="C3539">
            <v>9330</v>
          </cell>
          <cell r="D3539">
            <v>500007</v>
          </cell>
          <cell r="G3539" t="str">
            <v>CLINICAL SERVICES HOLIDAY</v>
          </cell>
        </row>
        <row r="3540">
          <cell r="A3540" t="str">
            <v>919100</v>
          </cell>
          <cell r="B3540" t="str">
            <v>919100-*</v>
          </cell>
          <cell r="C3540">
            <v>9330</v>
          </cell>
          <cell r="D3540">
            <v>510020</v>
          </cell>
          <cell r="G3540" t="str">
            <v>CLINICAL SERVICES PAYROLL TAX</v>
          </cell>
        </row>
        <row r="3541">
          <cell r="A3541" t="str">
            <v>919110</v>
          </cell>
          <cell r="B3541" t="str">
            <v>919110-*</v>
          </cell>
          <cell r="C3541">
            <v>9330</v>
          </cell>
          <cell r="D3541">
            <v>520030</v>
          </cell>
          <cell r="G3541" t="str">
            <v>CLINICAL SERVICES HEALTH INS</v>
          </cell>
        </row>
        <row r="3542">
          <cell r="A3542" t="str">
            <v>919120</v>
          </cell>
          <cell r="B3542" t="str">
            <v>919120-*</v>
          </cell>
          <cell r="C3542">
            <v>9330</v>
          </cell>
          <cell r="D3542">
            <v>520031</v>
          </cell>
          <cell r="G3542" t="str">
            <v>CLINICAL SERVICES WORKER COMP</v>
          </cell>
        </row>
        <row r="3543">
          <cell r="A3543" t="str">
            <v>919130</v>
          </cell>
          <cell r="B3543" t="str">
            <v>919130-*</v>
          </cell>
          <cell r="C3543">
            <v>9330</v>
          </cell>
          <cell r="D3543">
            <v>520032</v>
          </cell>
          <cell r="G3543" t="str">
            <v>CLINICAL SERVICES RETIREMENT</v>
          </cell>
        </row>
        <row r="3544">
          <cell r="A3544" t="str">
            <v>919200</v>
          </cell>
          <cell r="B3544" t="str">
            <v>919200-*</v>
          </cell>
          <cell r="C3544">
            <v>9330</v>
          </cell>
          <cell r="D3544">
            <v>710000</v>
          </cell>
          <cell r="G3544" t="str">
            <v>CLINICAL SERVICES SUPPLIES</v>
          </cell>
        </row>
        <row r="3545">
          <cell r="A3545" t="str">
            <v>919210</v>
          </cell>
          <cell r="B3545" t="str">
            <v>919210-*</v>
          </cell>
          <cell r="C3545">
            <v>9330</v>
          </cell>
          <cell r="D3545">
            <v>906000</v>
          </cell>
          <cell r="G3545" t="str">
            <v>CLINICAL SERVICES PRINTING</v>
          </cell>
        </row>
        <row r="3546">
          <cell r="A3546" t="str">
            <v>919790</v>
          </cell>
          <cell r="B3546" t="str">
            <v>919790-*</v>
          </cell>
          <cell r="C3546">
            <v>9330</v>
          </cell>
          <cell r="D3546">
            <v>915000</v>
          </cell>
          <cell r="G3546" t="str">
            <v>CLINICAL SERVICES TRAVEL</v>
          </cell>
        </row>
        <row r="3547">
          <cell r="A3547" t="str">
            <v>919810</v>
          </cell>
          <cell r="B3547" t="str">
            <v>919810-*</v>
          </cell>
          <cell r="C3547">
            <v>9330</v>
          </cell>
          <cell r="D3547">
            <v>918000</v>
          </cell>
          <cell r="G3547" t="str">
            <v>CLINICAL SERVICES AUTO</v>
          </cell>
        </row>
        <row r="3548">
          <cell r="A3548" t="str">
            <v>919840</v>
          </cell>
          <cell r="B3548" t="str">
            <v>919840-*</v>
          </cell>
          <cell r="C3548">
            <v>9330</v>
          </cell>
          <cell r="D3548">
            <v>911000</v>
          </cell>
          <cell r="G3548" t="str">
            <v>CLINICAL SERVICES COMMUNICATIONS</v>
          </cell>
        </row>
        <row r="3549">
          <cell r="A3549" t="str">
            <v>921000</v>
          </cell>
          <cell r="B3549" t="str">
            <v>921000-*</v>
          </cell>
          <cell r="C3549">
            <v>9340</v>
          </cell>
          <cell r="D3549">
            <v>500001</v>
          </cell>
          <cell r="G3549" t="str">
            <v>CLINICAL SERVICES SALARIES</v>
          </cell>
        </row>
        <row r="3550">
          <cell r="A3550" t="str">
            <v>921002</v>
          </cell>
          <cell r="B3550" t="str">
            <v>921002-*</v>
          </cell>
          <cell r="C3550">
            <v>9340</v>
          </cell>
          <cell r="D3550">
            <v>500006</v>
          </cell>
          <cell r="G3550" t="str">
            <v>CLINICAL SERVICES VACATION</v>
          </cell>
        </row>
        <row r="3551">
          <cell r="A3551" t="str">
            <v>921003</v>
          </cell>
          <cell r="B3551" t="str">
            <v>921003-*</v>
          </cell>
          <cell r="C3551">
            <v>9340</v>
          </cell>
          <cell r="D3551">
            <v>500007</v>
          </cell>
          <cell r="G3551" t="str">
            <v>CLINICAL SERVICES HOLIDAY</v>
          </cell>
        </row>
        <row r="3552">
          <cell r="A3552" t="str">
            <v>921100</v>
          </cell>
          <cell r="B3552" t="str">
            <v>921100-*</v>
          </cell>
          <cell r="C3552">
            <v>9340</v>
          </cell>
          <cell r="D3552">
            <v>510020</v>
          </cell>
          <cell r="G3552" t="str">
            <v>CLINICAL SERVICES PAYROLL TAX</v>
          </cell>
        </row>
        <row r="3553">
          <cell r="A3553" t="str">
            <v>921110</v>
          </cell>
          <cell r="B3553" t="str">
            <v>921110-*</v>
          </cell>
          <cell r="C3553">
            <v>9340</v>
          </cell>
          <cell r="D3553">
            <v>520030</v>
          </cell>
          <cell r="G3553" t="str">
            <v>CLINICAL SERVICES HEALTH INS</v>
          </cell>
        </row>
        <row r="3554">
          <cell r="A3554" t="str">
            <v>921120</v>
          </cell>
          <cell r="B3554" t="str">
            <v>921120-*</v>
          </cell>
          <cell r="C3554">
            <v>9340</v>
          </cell>
          <cell r="D3554">
            <v>520031</v>
          </cell>
          <cell r="G3554" t="str">
            <v>CLINICAL SERVICES WORKER COMP</v>
          </cell>
        </row>
        <row r="3555">
          <cell r="A3555" t="str">
            <v>921130</v>
          </cell>
          <cell r="B3555" t="str">
            <v>921130-*</v>
          </cell>
          <cell r="C3555">
            <v>9340</v>
          </cell>
          <cell r="D3555">
            <v>520032</v>
          </cell>
          <cell r="G3555" t="str">
            <v>CLINICAL SERVICES RETIREMENT</v>
          </cell>
        </row>
        <row r="3556">
          <cell r="A3556" t="str">
            <v>921160</v>
          </cell>
          <cell r="B3556" t="str">
            <v>921160-*</v>
          </cell>
          <cell r="C3556">
            <v>9340</v>
          </cell>
          <cell r="D3556">
            <v>520034</v>
          </cell>
          <cell r="G3556" t="str">
            <v>CLINICAL SP EMPLOYEE EDUCATION</v>
          </cell>
        </row>
        <row r="3557">
          <cell r="A3557" t="str">
            <v>921200</v>
          </cell>
          <cell r="B3557" t="str">
            <v>921200-*</v>
          </cell>
          <cell r="C3557">
            <v>9340</v>
          </cell>
          <cell r="D3557">
            <v>710000</v>
          </cell>
          <cell r="G3557" t="str">
            <v>CLINICAL SERVICES SUPPLIES</v>
          </cell>
        </row>
        <row r="3558">
          <cell r="A3558" t="str">
            <v>921210</v>
          </cell>
          <cell r="B3558" t="str">
            <v>921210-*</v>
          </cell>
          <cell r="C3558">
            <v>9340</v>
          </cell>
          <cell r="D3558">
            <v>906000</v>
          </cell>
          <cell r="G3558" t="str">
            <v>CLINICAL SERVICES PRINTING</v>
          </cell>
        </row>
        <row r="3559">
          <cell r="A3559" t="str">
            <v>921220</v>
          </cell>
          <cell r="B3559" t="str">
            <v>921220-*</v>
          </cell>
          <cell r="C3559">
            <v>9340</v>
          </cell>
          <cell r="D3559">
            <v>908000</v>
          </cell>
          <cell r="G3559" t="str">
            <v>CLINICAL SERVICES POSTAGE &amp; FREIGHT</v>
          </cell>
        </row>
        <row r="3560">
          <cell r="A3560" t="str">
            <v>921400</v>
          </cell>
          <cell r="B3560" t="str">
            <v>921400-*</v>
          </cell>
          <cell r="C3560">
            <v>9340</v>
          </cell>
          <cell r="D3560">
            <v>601060</v>
          </cell>
          <cell r="G3560" t="str">
            <v>CLINICAL SERVICES CONTRACTED SVS</v>
          </cell>
        </row>
        <row r="3561">
          <cell r="A3561" t="str">
            <v>921790</v>
          </cell>
          <cell r="B3561" t="str">
            <v>921790-*</v>
          </cell>
          <cell r="C3561">
            <v>9340</v>
          </cell>
          <cell r="D3561">
            <v>915000</v>
          </cell>
          <cell r="G3561" t="str">
            <v>CLINICAL SERVICES TRAVEL</v>
          </cell>
        </row>
        <row r="3562">
          <cell r="A3562" t="str">
            <v>921800</v>
          </cell>
          <cell r="B3562" t="str">
            <v>921800-*</v>
          </cell>
          <cell r="C3562">
            <v>9340</v>
          </cell>
          <cell r="D3562">
            <v>923000</v>
          </cell>
          <cell r="G3562" t="str">
            <v>CLINICAL SERVICES DUES &amp; SUBS</v>
          </cell>
        </row>
        <row r="3563">
          <cell r="A3563" t="str">
            <v>921810</v>
          </cell>
          <cell r="B3563" t="str">
            <v>921810-*</v>
          </cell>
          <cell r="C3563">
            <v>9340</v>
          </cell>
          <cell r="D3563">
            <v>918000</v>
          </cell>
          <cell r="G3563" t="str">
            <v>CLINICAL SERVICES AUTO</v>
          </cell>
        </row>
        <row r="3564">
          <cell r="A3564" t="str">
            <v>921820</v>
          </cell>
          <cell r="B3564" t="str">
            <v>921820-*</v>
          </cell>
          <cell r="C3564">
            <v>9340</v>
          </cell>
          <cell r="D3564">
            <v>920000</v>
          </cell>
          <cell r="G3564" t="str">
            <v>CLINICAL SERVICES SIMINARS</v>
          </cell>
        </row>
        <row r="3565">
          <cell r="A3565" t="str">
            <v>921830</v>
          </cell>
          <cell r="B3565" t="str">
            <v>921830-*</v>
          </cell>
          <cell r="C3565">
            <v>9340</v>
          </cell>
          <cell r="D3565">
            <v>916000</v>
          </cell>
          <cell r="G3565" t="str">
            <v>CLINICAL SERVICES MEALS</v>
          </cell>
        </row>
        <row r="3566">
          <cell r="A3566" t="str">
            <v>921835</v>
          </cell>
          <cell r="B3566" t="str">
            <v>921835-*</v>
          </cell>
          <cell r="C3566">
            <v>9340</v>
          </cell>
          <cell r="D3566">
            <v>917000</v>
          </cell>
          <cell r="G3566" t="str">
            <v>CLINICAL SERVICES MEALS NON EMPLOYEE</v>
          </cell>
        </row>
        <row r="3567">
          <cell r="A3567" t="str">
            <v>921840</v>
          </cell>
          <cell r="B3567" t="str">
            <v>921840-*</v>
          </cell>
          <cell r="C3567">
            <v>9340</v>
          </cell>
          <cell r="D3567">
            <v>911000</v>
          </cell>
          <cell r="G3567" t="str">
            <v>CLINICAL SERVICES COMMUNICATIONS</v>
          </cell>
        </row>
        <row r="3568">
          <cell r="A3568" t="str">
            <v>921860</v>
          </cell>
          <cell r="B3568" t="str">
            <v>921860-*</v>
          </cell>
          <cell r="C3568">
            <v>9340</v>
          </cell>
          <cell r="D3568">
            <v>925000</v>
          </cell>
          <cell r="G3568" t="str">
            <v>CLINICAL TAXES &amp; LICENSE</v>
          </cell>
        </row>
        <row r="3569">
          <cell r="A3569" t="str">
            <v>921960</v>
          </cell>
          <cell r="B3569" t="str">
            <v>921960-*</v>
          </cell>
          <cell r="C3569">
            <v>9340</v>
          </cell>
          <cell r="D3569">
            <v>720000</v>
          </cell>
          <cell r="G3569" t="str">
            <v>CLINICAL RELATED PARTY INCOME</v>
          </cell>
        </row>
        <row r="3570">
          <cell r="A3570" t="str">
            <v>921990</v>
          </cell>
          <cell r="B3570" t="str">
            <v>921990-*</v>
          </cell>
          <cell r="C3570">
            <v>9340</v>
          </cell>
          <cell r="D3570">
            <v>710990</v>
          </cell>
          <cell r="G3570" t="str">
            <v>CLINICAL RELATED PARTY EXPENSE</v>
          </cell>
        </row>
        <row r="3571">
          <cell r="A3571" t="str">
            <v>922000</v>
          </cell>
          <cell r="B3571" t="str">
            <v>922000-*</v>
          </cell>
          <cell r="C3571">
            <v>9350</v>
          </cell>
          <cell r="D3571">
            <v>500001</v>
          </cell>
          <cell r="G3571" t="str">
            <v>CLINICAL SERVICES SALARIES</v>
          </cell>
        </row>
        <row r="3572">
          <cell r="A3572" t="str">
            <v>922002</v>
          </cell>
          <cell r="B3572" t="str">
            <v>922002-*</v>
          </cell>
          <cell r="C3572">
            <v>9350</v>
          </cell>
          <cell r="D3572">
            <v>500006</v>
          </cell>
          <cell r="G3572" t="str">
            <v>CLINICAL SERVICES VACATION</v>
          </cell>
        </row>
        <row r="3573">
          <cell r="A3573" t="str">
            <v>922003</v>
          </cell>
          <cell r="B3573" t="str">
            <v>922003-*</v>
          </cell>
          <cell r="C3573">
            <v>9350</v>
          </cell>
          <cell r="D3573">
            <v>500007</v>
          </cell>
          <cell r="G3573" t="str">
            <v>CLINICAL SERVICES HOLIDAY</v>
          </cell>
        </row>
        <row r="3574">
          <cell r="A3574" t="str">
            <v>922100</v>
          </cell>
          <cell r="B3574" t="str">
            <v>922100-*</v>
          </cell>
          <cell r="C3574">
            <v>9350</v>
          </cell>
          <cell r="D3574">
            <v>510020</v>
          </cell>
          <cell r="G3574" t="str">
            <v>CLINICAL SERVICES PAYROLL TAX</v>
          </cell>
        </row>
        <row r="3575">
          <cell r="A3575" t="str">
            <v>922110</v>
          </cell>
          <cell r="B3575" t="str">
            <v>922110-*</v>
          </cell>
          <cell r="C3575">
            <v>9350</v>
          </cell>
          <cell r="D3575">
            <v>520030</v>
          </cell>
          <cell r="G3575" t="str">
            <v>CLINICAL SERVICES HEALTH INS</v>
          </cell>
        </row>
        <row r="3576">
          <cell r="A3576" t="str">
            <v>922120</v>
          </cell>
          <cell r="B3576" t="str">
            <v>922120-*</v>
          </cell>
          <cell r="C3576">
            <v>9350</v>
          </cell>
          <cell r="D3576">
            <v>520031</v>
          </cell>
          <cell r="G3576" t="str">
            <v>CLINICAL SERVICES WORKER COMP</v>
          </cell>
        </row>
        <row r="3577">
          <cell r="A3577" t="str">
            <v>922130</v>
          </cell>
          <cell r="B3577" t="str">
            <v>922130-*</v>
          </cell>
          <cell r="C3577">
            <v>9350</v>
          </cell>
          <cell r="D3577">
            <v>520032</v>
          </cell>
          <cell r="G3577" t="str">
            <v>CLINICAL SERVICES RETIREMENT</v>
          </cell>
        </row>
        <row r="3578">
          <cell r="A3578" t="str">
            <v>922200</v>
          </cell>
          <cell r="B3578" t="str">
            <v>922200-*</v>
          </cell>
          <cell r="C3578">
            <v>9350</v>
          </cell>
          <cell r="D3578">
            <v>710000</v>
          </cell>
          <cell r="G3578" t="str">
            <v>CLINICAL SERVICES SUPPLIES</v>
          </cell>
        </row>
        <row r="3579">
          <cell r="A3579" t="str">
            <v>922210</v>
          </cell>
          <cell r="B3579" t="str">
            <v>922210-*</v>
          </cell>
          <cell r="C3579">
            <v>9350</v>
          </cell>
          <cell r="D3579">
            <v>906000</v>
          </cell>
          <cell r="G3579" t="str">
            <v>CLINICAL SERVICES PRINTING</v>
          </cell>
        </row>
        <row r="3580">
          <cell r="A3580" t="str">
            <v>922790</v>
          </cell>
          <cell r="B3580" t="str">
            <v>922790-*</v>
          </cell>
          <cell r="C3580">
            <v>9350</v>
          </cell>
          <cell r="D3580">
            <v>915000</v>
          </cell>
          <cell r="G3580" t="str">
            <v>CLINICAL SERVICES TRAVEL</v>
          </cell>
        </row>
        <row r="3581">
          <cell r="A3581" t="str">
            <v>922810</v>
          </cell>
          <cell r="B3581" t="str">
            <v>922810-*</v>
          </cell>
          <cell r="C3581">
            <v>9350</v>
          </cell>
          <cell r="D3581">
            <v>918000</v>
          </cell>
          <cell r="G3581" t="str">
            <v>CLINICAL SERVICES AUTO</v>
          </cell>
        </row>
        <row r="3582">
          <cell r="A3582" t="str">
            <v>922820</v>
          </cell>
          <cell r="B3582" t="str">
            <v>922820-*</v>
          </cell>
          <cell r="C3582">
            <v>9350</v>
          </cell>
          <cell r="D3582">
            <v>920000</v>
          </cell>
          <cell r="G3582" t="str">
            <v>CLINICAL SERVICES SIMINARS</v>
          </cell>
        </row>
        <row r="3583">
          <cell r="A3583" t="str">
            <v>922830</v>
          </cell>
          <cell r="B3583" t="str">
            <v>922830-*</v>
          </cell>
          <cell r="C3583">
            <v>9350</v>
          </cell>
          <cell r="D3583">
            <v>916000</v>
          </cell>
          <cell r="G3583" t="str">
            <v>CLINICAL SERVICES MEALS</v>
          </cell>
        </row>
        <row r="3584">
          <cell r="A3584" t="str">
            <v>922860</v>
          </cell>
          <cell r="B3584" t="str">
            <v>922860-*</v>
          </cell>
          <cell r="C3584">
            <v>9350</v>
          </cell>
          <cell r="D3584">
            <v>925000</v>
          </cell>
          <cell r="G3584" t="str">
            <v>CLINICAL TAXES &amp; LICENSE</v>
          </cell>
        </row>
        <row r="3585">
          <cell r="A3585" t="str">
            <v>923000</v>
          </cell>
          <cell r="B3585" t="str">
            <v>923000-*</v>
          </cell>
          <cell r="C3585">
            <v>9020</v>
          </cell>
          <cell r="D3585">
            <v>500001</v>
          </cell>
          <cell r="G3585" t="str">
            <v>CUSTOMER SERVICE REGULAR SALARIES</v>
          </cell>
        </row>
        <row r="3586">
          <cell r="A3586" t="str">
            <v>923001</v>
          </cell>
          <cell r="B3586" t="str">
            <v>923001-*</v>
          </cell>
          <cell r="C3586">
            <v>9020</v>
          </cell>
          <cell r="D3586">
            <v>500002</v>
          </cell>
          <cell r="G3586" t="str">
            <v>CUSTOMER SERVICE OVERTIME</v>
          </cell>
        </row>
        <row r="3587">
          <cell r="A3587" t="str">
            <v>923002</v>
          </cell>
          <cell r="B3587" t="str">
            <v>923002-*</v>
          </cell>
          <cell r="C3587">
            <v>9020</v>
          </cell>
          <cell r="D3587">
            <v>500006</v>
          </cell>
          <cell r="G3587" t="str">
            <v>CUSTOMER SERVICE VACATION</v>
          </cell>
        </row>
        <row r="3588">
          <cell r="A3588" t="str">
            <v>923003</v>
          </cell>
          <cell r="B3588" t="str">
            <v>923003-*</v>
          </cell>
          <cell r="C3588">
            <v>9020</v>
          </cell>
          <cell r="D3588">
            <v>500007</v>
          </cell>
          <cell r="G3588" t="str">
            <v>CUSTOMER SERVICE HOLIDAY</v>
          </cell>
        </row>
        <row r="3589">
          <cell r="A3589" t="str">
            <v>923004</v>
          </cell>
          <cell r="B3589" t="str">
            <v>923004-*</v>
          </cell>
          <cell r="C3589">
            <v>9020</v>
          </cell>
          <cell r="D3589">
            <v>500008</v>
          </cell>
          <cell r="G3589" t="str">
            <v>CUSTOMER SERVICE SICK LEAVE</v>
          </cell>
        </row>
        <row r="3590">
          <cell r="A3590" t="str">
            <v>923100</v>
          </cell>
          <cell r="B3590" t="str">
            <v>923100-*</v>
          </cell>
          <cell r="C3590">
            <v>9020</v>
          </cell>
          <cell r="D3590">
            <v>510020</v>
          </cell>
          <cell r="G3590" t="str">
            <v>CUSTOMER SERVICE PAYROLL TAX</v>
          </cell>
        </row>
        <row r="3591">
          <cell r="A3591" t="str">
            <v>923110</v>
          </cell>
          <cell r="B3591" t="str">
            <v>923110-*</v>
          </cell>
          <cell r="C3591">
            <v>9020</v>
          </cell>
          <cell r="D3591">
            <v>520030</v>
          </cell>
          <cell r="G3591" t="str">
            <v>CUSTOMER SERVICE HEALTH INSURANCE</v>
          </cell>
        </row>
        <row r="3592">
          <cell r="A3592" t="str">
            <v>923120</v>
          </cell>
          <cell r="B3592" t="str">
            <v>923120-*</v>
          </cell>
          <cell r="C3592">
            <v>9020</v>
          </cell>
          <cell r="D3592">
            <v>520031</v>
          </cell>
          <cell r="G3592" t="str">
            <v>CUSTOMER SERVICE WORKERS COMP</v>
          </cell>
        </row>
        <row r="3593">
          <cell r="A3593" t="str">
            <v>923130</v>
          </cell>
          <cell r="B3593" t="str">
            <v>923130-*</v>
          </cell>
          <cell r="C3593">
            <v>9020</v>
          </cell>
          <cell r="D3593">
            <v>520032</v>
          </cell>
          <cell r="G3593" t="str">
            <v>CUSTOMER SERVICE RETIREMENT</v>
          </cell>
        </row>
        <row r="3594">
          <cell r="A3594" t="str">
            <v>923200</v>
          </cell>
          <cell r="B3594" t="str">
            <v>923200-*</v>
          </cell>
          <cell r="C3594">
            <v>9020</v>
          </cell>
          <cell r="D3594">
            <v>710000</v>
          </cell>
          <cell r="G3594" t="str">
            <v>CUSTOMER SERVICE SUPPLIES</v>
          </cell>
        </row>
        <row r="3595">
          <cell r="A3595" t="str">
            <v>923400</v>
          </cell>
          <cell r="B3595" t="str">
            <v>923400-*</v>
          </cell>
          <cell r="C3595">
            <v>9020</v>
          </cell>
          <cell r="D3595">
            <v>601060</v>
          </cell>
          <cell r="G3595" t="str">
            <v>CUSTOMER SERVICE CONTRACTED SERVICE</v>
          </cell>
        </row>
        <row r="3596">
          <cell r="A3596" t="str">
            <v>923810</v>
          </cell>
          <cell r="B3596" t="str">
            <v>923810-*</v>
          </cell>
          <cell r="C3596">
            <v>9020</v>
          </cell>
          <cell r="D3596">
            <v>918000</v>
          </cell>
          <cell r="G3596" t="str">
            <v>CUSTOMER SERVICE AUTO EXPENSE</v>
          </cell>
        </row>
        <row r="3597">
          <cell r="A3597" t="str">
            <v>923830</v>
          </cell>
          <cell r="B3597" t="str">
            <v>923830-*</v>
          </cell>
          <cell r="C3597">
            <v>9020</v>
          </cell>
          <cell r="D3597">
            <v>916000</v>
          </cell>
          <cell r="G3597" t="str">
            <v>CUSTOMER SERVICE MEALS</v>
          </cell>
        </row>
        <row r="3598">
          <cell r="A3598" t="str">
            <v>923840</v>
          </cell>
          <cell r="B3598" t="str">
            <v>923840-*</v>
          </cell>
          <cell r="C3598">
            <v>9020</v>
          </cell>
          <cell r="D3598">
            <v>911000</v>
          </cell>
          <cell r="G3598" t="str">
            <v>CUSTOMER SERVICE COMMUNICATION</v>
          </cell>
        </row>
        <row r="3599">
          <cell r="A3599" t="str">
            <v>925000</v>
          </cell>
          <cell r="B3599" t="str">
            <v>925000-*</v>
          </cell>
          <cell r="C3599">
            <v>9500</v>
          </cell>
          <cell r="D3599">
            <v>950200</v>
          </cell>
          <cell r="G3599" t="str">
            <v>DEPRECIATION</v>
          </cell>
        </row>
        <row r="3600">
          <cell r="A3600" t="str">
            <v>928000</v>
          </cell>
          <cell r="B3600" t="str">
            <v>928000-*</v>
          </cell>
          <cell r="C3600">
            <v>9370</v>
          </cell>
          <cell r="D3600">
            <v>500001</v>
          </cell>
          <cell r="G3600" t="str">
            <v>CLINICAL UNIHLTH/SOURCE- SALARY</v>
          </cell>
        </row>
        <row r="3601">
          <cell r="A3601" t="str">
            <v>928002</v>
          </cell>
          <cell r="B3601" t="str">
            <v>928002-*</v>
          </cell>
          <cell r="C3601">
            <v>9370</v>
          </cell>
          <cell r="D3601">
            <v>500006</v>
          </cell>
          <cell r="G3601" t="str">
            <v>CLINICAL UNIHLTH/SOURCE- VACATION</v>
          </cell>
        </row>
        <row r="3602">
          <cell r="A3602" t="str">
            <v>928003</v>
          </cell>
          <cell r="B3602" t="str">
            <v>928003-*</v>
          </cell>
          <cell r="C3602">
            <v>9370</v>
          </cell>
          <cell r="D3602">
            <v>500007</v>
          </cell>
          <cell r="G3602" t="str">
            <v>CLINICAL UNIHLTH/SOURCE- HOLIDAY</v>
          </cell>
        </row>
        <row r="3603">
          <cell r="A3603" t="str">
            <v>928100</v>
          </cell>
          <cell r="B3603" t="str">
            <v>928100-*</v>
          </cell>
          <cell r="C3603">
            <v>9370</v>
          </cell>
          <cell r="D3603">
            <v>510020</v>
          </cell>
          <cell r="G3603" t="str">
            <v>CLINICAL UNIHLTH/SOURCE- P/R TAX</v>
          </cell>
        </row>
        <row r="3604">
          <cell r="A3604" t="str">
            <v>928110</v>
          </cell>
          <cell r="B3604" t="str">
            <v>928110-*</v>
          </cell>
          <cell r="C3604">
            <v>9370</v>
          </cell>
          <cell r="D3604">
            <v>520030</v>
          </cell>
          <cell r="G3604" t="str">
            <v>CLINICAL UNIHLTH/SOURCE- HEALTH INS</v>
          </cell>
        </row>
        <row r="3605">
          <cell r="A3605" t="str">
            <v>928120</v>
          </cell>
          <cell r="B3605" t="str">
            <v>928120-*</v>
          </cell>
          <cell r="C3605">
            <v>9370</v>
          </cell>
          <cell r="D3605">
            <v>520031</v>
          </cell>
          <cell r="G3605" t="str">
            <v>CLINICAL UNIHLTH/SOURCE- W/ COMP</v>
          </cell>
        </row>
        <row r="3606">
          <cell r="A3606" t="str">
            <v>928130</v>
          </cell>
          <cell r="B3606" t="str">
            <v>928130-*</v>
          </cell>
          <cell r="C3606">
            <v>9370</v>
          </cell>
          <cell r="D3606">
            <v>520032</v>
          </cell>
          <cell r="G3606" t="str">
            <v>CLINICAL UNIHLTH/SOURCE- RETIREMENT</v>
          </cell>
        </row>
        <row r="3607">
          <cell r="A3607" t="str">
            <v>928200</v>
          </cell>
          <cell r="B3607" t="str">
            <v>928200-*</v>
          </cell>
          <cell r="C3607">
            <v>9370</v>
          </cell>
          <cell r="D3607">
            <v>710000</v>
          </cell>
          <cell r="G3607" t="str">
            <v>CLINICAL UNIHLTH/SOURCE-SUPPLIES</v>
          </cell>
        </row>
        <row r="3608">
          <cell r="A3608" t="str">
            <v>928210</v>
          </cell>
          <cell r="B3608" t="str">
            <v>928210-*</v>
          </cell>
          <cell r="C3608">
            <v>9370</v>
          </cell>
          <cell r="D3608">
            <v>906000</v>
          </cell>
          <cell r="G3608" t="str">
            <v>CLINICAL UNIHLTH/SOURCE-PRINT</v>
          </cell>
        </row>
        <row r="3609">
          <cell r="A3609" t="str">
            <v>928790</v>
          </cell>
          <cell r="B3609" t="str">
            <v>928790-*</v>
          </cell>
          <cell r="C3609">
            <v>9370</v>
          </cell>
          <cell r="D3609">
            <v>915000</v>
          </cell>
          <cell r="G3609" t="str">
            <v>CLINICAL UNIHLTH/SOURCE- TRAVEL</v>
          </cell>
        </row>
        <row r="3610">
          <cell r="A3610" t="str">
            <v>928810</v>
          </cell>
          <cell r="B3610" t="str">
            <v>928810-*</v>
          </cell>
          <cell r="C3610">
            <v>9370</v>
          </cell>
          <cell r="D3610">
            <v>918000</v>
          </cell>
          <cell r="G3610" t="str">
            <v>CLINICAL UNIHLTH/SOURCE- AUTO</v>
          </cell>
        </row>
        <row r="3611">
          <cell r="A3611" t="str">
            <v>928830</v>
          </cell>
          <cell r="B3611" t="str">
            <v>928830-*</v>
          </cell>
          <cell r="C3611">
            <v>9370</v>
          </cell>
          <cell r="D3611">
            <v>916000</v>
          </cell>
          <cell r="G3611" t="str">
            <v>CLINICAL UNIHLTH/SOURCE- MEALS</v>
          </cell>
        </row>
        <row r="3612">
          <cell r="A3612" t="str">
            <v>928840</v>
          </cell>
          <cell r="B3612" t="str">
            <v>928840-*</v>
          </cell>
          <cell r="C3612">
            <v>9370</v>
          </cell>
          <cell r="D3612">
            <v>911000</v>
          </cell>
          <cell r="G3612" t="str">
            <v>CLINICAL UNIHLTH/SOURCE- COMMUNICATION</v>
          </cell>
        </row>
        <row r="3613">
          <cell r="A3613" t="str">
            <v>928990</v>
          </cell>
          <cell r="B3613" t="str">
            <v>928990-*</v>
          </cell>
          <cell r="C3613">
            <v>9370</v>
          </cell>
          <cell r="D3613">
            <v>710990</v>
          </cell>
          <cell r="G3613" t="str">
            <v>CLINICAL UNIHLTH/SOURCE- REL PTY EXPENSE</v>
          </cell>
        </row>
        <row r="3614">
          <cell r="A3614" t="str">
            <v>930000</v>
          </cell>
          <cell r="B3614" t="str">
            <v>930000-*</v>
          </cell>
          <cell r="C3614">
            <v>9500</v>
          </cell>
          <cell r="D3614">
            <v>952000</v>
          </cell>
          <cell r="G3614" t="str">
            <v>INTEREST EXPENSE PROPERTY</v>
          </cell>
        </row>
        <row r="3615">
          <cell r="A3615" t="str">
            <v>950510</v>
          </cell>
          <cell r="B3615" t="str">
            <v>950510-*</v>
          </cell>
          <cell r="C3615">
            <v>9500</v>
          </cell>
          <cell r="D3615">
            <v>951000</v>
          </cell>
          <cell r="G3615" t="str">
            <v>AMORTIZATION-PROPERTY</v>
          </cell>
        </row>
        <row r="3616">
          <cell r="A3616" t="str">
            <v>950511</v>
          </cell>
          <cell r="B3616" t="str">
            <v>950511-*</v>
          </cell>
          <cell r="C3616">
            <v>9500</v>
          </cell>
          <cell r="D3616">
            <v>951100</v>
          </cell>
          <cell r="G3616" t="str">
            <v>AMORTIZATION-SOFTWARE LICENSES</v>
          </cell>
        </row>
        <row r="3617">
          <cell r="A3617" t="str">
            <v>950540</v>
          </cell>
          <cell r="B3617" t="str">
            <v>950540-*</v>
          </cell>
          <cell r="C3617">
            <v>9500</v>
          </cell>
          <cell r="D3617">
            <v>953000</v>
          </cell>
          <cell r="G3617" t="str">
            <v>LEASE-BUILDING</v>
          </cell>
        </row>
        <row r="3618">
          <cell r="A3618" t="str">
            <v>950543</v>
          </cell>
          <cell r="B3618" t="str">
            <v>950543-*</v>
          </cell>
          <cell r="C3618">
            <v>9501</v>
          </cell>
          <cell r="D3618">
            <v>953000</v>
          </cell>
          <cell r="G3618" t="str">
            <v>PHARMACY HO LEASE-BUILDING</v>
          </cell>
        </row>
        <row r="3619">
          <cell r="A3619" t="str">
            <v>950544</v>
          </cell>
          <cell r="B3619" t="str">
            <v>950544-*</v>
          </cell>
          <cell r="C3619">
            <v>9502</v>
          </cell>
          <cell r="D3619">
            <v>953000</v>
          </cell>
          <cell r="G3619" t="str">
            <v>HOSPICE HO LEASE-BUILDING</v>
          </cell>
        </row>
        <row r="3620">
          <cell r="A3620" t="str">
            <v>950545</v>
          </cell>
          <cell r="B3620" t="str">
            <v>950545-*</v>
          </cell>
          <cell r="C3620">
            <v>9503</v>
          </cell>
          <cell r="D3620">
            <v>953000</v>
          </cell>
          <cell r="G3620" t="str">
            <v>HOME CARE HO LEASE-BUILDING</v>
          </cell>
        </row>
        <row r="3621">
          <cell r="A3621" t="str">
            <v>950550</v>
          </cell>
          <cell r="B3621" t="str">
            <v>950550-*</v>
          </cell>
          <cell r="C3621">
            <v>9500</v>
          </cell>
          <cell r="D3621">
            <v>954000</v>
          </cell>
          <cell r="G3621" t="str">
            <v>LEASE-EQUIP</v>
          </cell>
        </row>
        <row r="3622">
          <cell r="A3622" t="str">
            <v>950553</v>
          </cell>
          <cell r="B3622" t="str">
            <v>950553-*</v>
          </cell>
          <cell r="C3622">
            <v>9501</v>
          </cell>
          <cell r="D3622">
            <v>954000</v>
          </cell>
          <cell r="G3622" t="str">
            <v>PHARMACY HO LEASE-EQUIP</v>
          </cell>
        </row>
        <row r="3623">
          <cell r="A3623" t="str">
            <v>950554</v>
          </cell>
          <cell r="B3623" t="str">
            <v>950554-*</v>
          </cell>
          <cell r="C3623">
            <v>9502</v>
          </cell>
          <cell r="D3623">
            <v>954000</v>
          </cell>
          <cell r="G3623" t="str">
            <v>HOSPICE HO LEASE-EQUIP</v>
          </cell>
        </row>
        <row r="3624">
          <cell r="A3624" t="str">
            <v>950555</v>
          </cell>
          <cell r="B3624" t="str">
            <v>950555-*</v>
          </cell>
          <cell r="C3624">
            <v>9500</v>
          </cell>
          <cell r="D3624">
            <v>954010</v>
          </cell>
          <cell r="G3624" t="str">
            <v>LEASE-EQUIP IT</v>
          </cell>
        </row>
        <row r="3625">
          <cell r="A3625" t="str">
            <v>950980</v>
          </cell>
          <cell r="B3625" t="str">
            <v>950980-*</v>
          </cell>
          <cell r="C3625">
            <v>9500</v>
          </cell>
          <cell r="D3625">
            <v>954790</v>
          </cell>
          <cell r="G3625" t="str">
            <v>TANK RENTAL-RELATED PARTY</v>
          </cell>
        </row>
        <row r="3626">
          <cell r="A3626" t="str">
            <v>950990</v>
          </cell>
          <cell r="B3626" t="str">
            <v>950990-*</v>
          </cell>
          <cell r="C3626">
            <v>9500</v>
          </cell>
          <cell r="D3626">
            <v>953990</v>
          </cell>
          <cell r="G3626" t="str">
            <v>LEASE-RELATED PARTY</v>
          </cell>
        </row>
        <row r="3627">
          <cell r="A3627" t="str">
            <v>950993</v>
          </cell>
          <cell r="B3627" t="str">
            <v>950993-*</v>
          </cell>
          <cell r="C3627">
            <v>9501</v>
          </cell>
          <cell r="D3627">
            <v>953990</v>
          </cell>
          <cell r="G3627" t="str">
            <v>PHARMACY HO LEASE-RELATED PARTY</v>
          </cell>
        </row>
        <row r="3628">
          <cell r="A3628" t="str">
            <v>950994</v>
          </cell>
          <cell r="B3628" t="str">
            <v>950994-*</v>
          </cell>
          <cell r="C3628">
            <v>9502</v>
          </cell>
          <cell r="D3628">
            <v>953990</v>
          </cell>
          <cell r="G3628" t="str">
            <v>HOSPICE HO LEASE-RELATED PARTY</v>
          </cell>
        </row>
        <row r="3629">
          <cell r="A3629" t="str">
            <v>950995</v>
          </cell>
          <cell r="B3629" t="str">
            <v>950995-*</v>
          </cell>
          <cell r="C3629">
            <v>9503</v>
          </cell>
          <cell r="D3629">
            <v>953990</v>
          </cell>
          <cell r="G3629" t="str">
            <v>HOME CARE HO LEASE-RELATED PARTY</v>
          </cell>
        </row>
        <row r="3630">
          <cell r="A3630" t="str">
            <v>952000</v>
          </cell>
          <cell r="B3630" t="str">
            <v>952000-*</v>
          </cell>
          <cell r="C3630">
            <v>9500</v>
          </cell>
          <cell r="D3630">
            <v>956000</v>
          </cell>
          <cell r="G3630" t="str">
            <v>PROPERTY TAX</v>
          </cell>
        </row>
        <row r="3631">
          <cell r="A3631" t="str">
            <v>952003</v>
          </cell>
          <cell r="B3631" t="str">
            <v>952003-*</v>
          </cell>
          <cell r="C3631">
            <v>9501</v>
          </cell>
          <cell r="D3631">
            <v>956000</v>
          </cell>
          <cell r="G3631" t="str">
            <v>PHARMACY HO PROPERTY TAX</v>
          </cell>
        </row>
        <row r="3632">
          <cell r="A3632" t="str">
            <v>952004</v>
          </cell>
          <cell r="B3632" t="str">
            <v>952004-*</v>
          </cell>
          <cell r="C3632">
            <v>9502</v>
          </cell>
          <cell r="D3632">
            <v>956000</v>
          </cell>
          <cell r="G3632" t="str">
            <v>HOSPICE HO PROPERTY TAX</v>
          </cell>
        </row>
        <row r="3633">
          <cell r="A3633" t="str">
            <v>952005</v>
          </cell>
          <cell r="B3633" t="str">
            <v>952005-*</v>
          </cell>
          <cell r="C3633">
            <v>9503</v>
          </cell>
          <cell r="D3633">
            <v>956000</v>
          </cell>
          <cell r="G3633" t="str">
            <v>HOME CARE HO PROPERTY TAX</v>
          </cell>
        </row>
        <row r="3634">
          <cell r="A3634" t="str">
            <v>954000</v>
          </cell>
          <cell r="B3634" t="str">
            <v>954000-*</v>
          </cell>
          <cell r="C3634">
            <v>9500</v>
          </cell>
          <cell r="D3634">
            <v>955000</v>
          </cell>
          <cell r="G3634" t="str">
            <v>INSURANCE-PROPERTY</v>
          </cell>
        </row>
        <row r="3635">
          <cell r="A3635" t="str">
            <v>954003</v>
          </cell>
          <cell r="B3635" t="str">
            <v>954003-*</v>
          </cell>
          <cell r="C3635">
            <v>9501</v>
          </cell>
          <cell r="D3635">
            <v>955000</v>
          </cell>
          <cell r="G3635" t="str">
            <v>PHARMACY INSURANCE-PROPERTY</v>
          </cell>
        </row>
        <row r="3636">
          <cell r="A3636" t="str">
            <v>954004</v>
          </cell>
          <cell r="B3636" t="str">
            <v>954004-*</v>
          </cell>
          <cell r="C3636">
            <v>9502</v>
          </cell>
          <cell r="D3636">
            <v>955000</v>
          </cell>
          <cell r="G3636" t="str">
            <v>HOSPICE HO INSURANCE-PROPERTY</v>
          </cell>
        </row>
        <row r="3637">
          <cell r="A3637" t="str">
            <v>954005</v>
          </cell>
          <cell r="B3637" t="str">
            <v>954005-*</v>
          </cell>
          <cell r="C3637">
            <v>9503</v>
          </cell>
          <cell r="D3637">
            <v>955000</v>
          </cell>
          <cell r="G3637" t="str">
            <v>HOME CARE HO INSURANCE-PROPERTY</v>
          </cell>
        </row>
        <row r="3638">
          <cell r="A3638" t="str">
            <v/>
          </cell>
        </row>
        <row r="3639">
          <cell r="A3639" t="str">
            <v/>
          </cell>
        </row>
        <row r="3640">
          <cell r="A3640" t="str">
            <v/>
          </cell>
        </row>
        <row r="3641">
          <cell r="A3641" t="str">
            <v/>
          </cell>
        </row>
        <row r="3642">
          <cell r="A3642" t="str">
            <v/>
          </cell>
        </row>
        <row r="3643">
          <cell r="A3643" t="str">
            <v/>
          </cell>
        </row>
        <row r="3644">
          <cell r="A3644" t="str">
            <v/>
          </cell>
        </row>
        <row r="3645">
          <cell r="A3645" t="str">
            <v/>
          </cell>
        </row>
        <row r="3646">
          <cell r="A3646" t="str">
            <v/>
          </cell>
        </row>
        <row r="3647">
          <cell r="A3647" t="str">
            <v/>
          </cell>
        </row>
        <row r="3648">
          <cell r="A3648" t="str">
            <v/>
          </cell>
        </row>
        <row r="3649">
          <cell r="A3649" t="str">
            <v/>
          </cell>
        </row>
        <row r="3650">
          <cell r="A3650" t="str">
            <v/>
          </cell>
        </row>
        <row r="3651">
          <cell r="A3651" t="str">
            <v/>
          </cell>
        </row>
        <row r="3652">
          <cell r="A3652" t="str">
            <v/>
          </cell>
        </row>
        <row r="3653">
          <cell r="A3653" t="str">
            <v/>
          </cell>
        </row>
        <row r="3654">
          <cell r="A3654" t="str">
            <v/>
          </cell>
        </row>
        <row r="3655">
          <cell r="A3655" t="str">
            <v/>
          </cell>
        </row>
        <row r="3656">
          <cell r="A3656" t="str">
            <v/>
          </cell>
        </row>
        <row r="3657">
          <cell r="A3657" t="str">
            <v/>
          </cell>
        </row>
        <row r="3658">
          <cell r="A3658" t="str">
            <v/>
          </cell>
        </row>
        <row r="3659">
          <cell r="A3659" t="str">
            <v/>
          </cell>
        </row>
        <row r="3660">
          <cell r="A3660" t="str">
            <v/>
          </cell>
        </row>
        <row r="3661">
          <cell r="A3661" t="str">
            <v/>
          </cell>
        </row>
        <row r="3662">
          <cell r="A3662" t="str">
            <v/>
          </cell>
        </row>
        <row r="3663">
          <cell r="A3663" t="str">
            <v/>
          </cell>
        </row>
        <row r="3664">
          <cell r="A3664" t="str">
            <v/>
          </cell>
        </row>
        <row r="3665">
          <cell r="A3665" t="str">
            <v/>
          </cell>
        </row>
        <row r="3666">
          <cell r="A3666" t="str">
            <v/>
          </cell>
        </row>
        <row r="3667">
          <cell r="A3667" t="str">
            <v/>
          </cell>
        </row>
        <row r="3668">
          <cell r="A3668" t="str">
            <v/>
          </cell>
        </row>
        <row r="3669">
          <cell r="A3669" t="str">
            <v/>
          </cell>
        </row>
        <row r="3670">
          <cell r="A3670" t="str">
            <v/>
          </cell>
        </row>
        <row r="3671">
          <cell r="A3671" t="str">
            <v/>
          </cell>
        </row>
        <row r="3672">
          <cell r="A3672" t="str">
            <v/>
          </cell>
        </row>
        <row r="3673">
          <cell r="A3673" t="str">
            <v/>
          </cell>
        </row>
        <row r="3674">
          <cell r="A3674" t="str">
            <v/>
          </cell>
        </row>
        <row r="3675">
          <cell r="A3675" t="str">
            <v/>
          </cell>
        </row>
        <row r="3676">
          <cell r="A3676" t="str">
            <v/>
          </cell>
        </row>
        <row r="3677">
          <cell r="A3677" t="str">
            <v/>
          </cell>
        </row>
        <row r="3678">
          <cell r="A3678" t="str">
            <v/>
          </cell>
        </row>
        <row r="3679">
          <cell r="A3679" t="str">
            <v/>
          </cell>
        </row>
        <row r="3680">
          <cell r="A3680" t="str">
            <v/>
          </cell>
        </row>
        <row r="3681">
          <cell r="A3681" t="str">
            <v/>
          </cell>
        </row>
        <row r="3682">
          <cell r="A3682" t="str">
            <v/>
          </cell>
        </row>
        <row r="3683">
          <cell r="A3683" t="str">
            <v/>
          </cell>
        </row>
        <row r="3684">
          <cell r="A3684" t="str">
            <v/>
          </cell>
        </row>
        <row r="3685">
          <cell r="A3685" t="str">
            <v/>
          </cell>
        </row>
        <row r="3686">
          <cell r="A3686" t="str">
            <v/>
          </cell>
        </row>
        <row r="3687">
          <cell r="A3687" t="str">
            <v/>
          </cell>
        </row>
        <row r="3688">
          <cell r="A3688" t="str">
            <v/>
          </cell>
        </row>
        <row r="3689">
          <cell r="A3689" t="str">
            <v/>
          </cell>
        </row>
        <row r="3690">
          <cell r="A3690" t="str">
            <v/>
          </cell>
        </row>
        <row r="3691">
          <cell r="A3691" t="str">
            <v/>
          </cell>
        </row>
        <row r="3692">
          <cell r="A3692" t="str">
            <v/>
          </cell>
        </row>
        <row r="3693">
          <cell r="A3693" t="str">
            <v/>
          </cell>
        </row>
        <row r="3694">
          <cell r="A3694" t="str">
            <v/>
          </cell>
        </row>
        <row r="3695">
          <cell r="A3695" t="str">
            <v/>
          </cell>
        </row>
        <row r="3696">
          <cell r="A3696" t="str">
            <v/>
          </cell>
        </row>
        <row r="3697">
          <cell r="A3697" t="str">
            <v/>
          </cell>
        </row>
        <row r="3698">
          <cell r="A3698" t="str">
            <v/>
          </cell>
        </row>
        <row r="3699">
          <cell r="A3699" t="str">
            <v/>
          </cell>
        </row>
        <row r="3700">
          <cell r="A3700" t="str">
            <v/>
          </cell>
        </row>
        <row r="3701">
          <cell r="A3701" t="str">
            <v/>
          </cell>
        </row>
        <row r="3702">
          <cell r="A3702" t="str">
            <v/>
          </cell>
        </row>
        <row r="3703">
          <cell r="A3703" t="str">
            <v/>
          </cell>
        </row>
        <row r="3704">
          <cell r="A3704" t="str">
            <v/>
          </cell>
        </row>
        <row r="3705">
          <cell r="A3705" t="str">
            <v/>
          </cell>
        </row>
        <row r="3706">
          <cell r="A3706" t="str">
            <v/>
          </cell>
        </row>
        <row r="3707">
          <cell r="A3707" t="str">
            <v/>
          </cell>
        </row>
        <row r="3708">
          <cell r="A3708" t="str">
            <v/>
          </cell>
        </row>
        <row r="3709">
          <cell r="A3709" t="str">
            <v/>
          </cell>
        </row>
        <row r="3710">
          <cell r="A3710" t="str">
            <v/>
          </cell>
        </row>
        <row r="3711">
          <cell r="A3711" t="str">
            <v/>
          </cell>
        </row>
        <row r="3712">
          <cell r="A3712" t="str">
            <v/>
          </cell>
        </row>
        <row r="3713">
          <cell r="A3713" t="str">
            <v/>
          </cell>
        </row>
        <row r="3714">
          <cell r="A3714" t="str">
            <v/>
          </cell>
        </row>
        <row r="3715">
          <cell r="A3715" t="str">
            <v/>
          </cell>
        </row>
        <row r="3716">
          <cell r="A3716" t="str">
            <v/>
          </cell>
        </row>
        <row r="3717">
          <cell r="A3717" t="str">
            <v/>
          </cell>
        </row>
        <row r="3718">
          <cell r="A3718" t="str">
            <v/>
          </cell>
        </row>
        <row r="3719">
          <cell r="A3719" t="str">
            <v/>
          </cell>
        </row>
        <row r="3720">
          <cell r="A3720" t="str">
            <v/>
          </cell>
        </row>
        <row r="3721">
          <cell r="A3721" t="str">
            <v/>
          </cell>
        </row>
        <row r="3722">
          <cell r="A3722" t="str">
            <v/>
          </cell>
        </row>
        <row r="3723">
          <cell r="A3723" t="str">
            <v/>
          </cell>
        </row>
        <row r="3724">
          <cell r="A3724" t="str">
            <v/>
          </cell>
        </row>
        <row r="3725">
          <cell r="A3725" t="str">
            <v/>
          </cell>
        </row>
        <row r="3726">
          <cell r="A3726" t="str">
            <v/>
          </cell>
        </row>
        <row r="3727">
          <cell r="A3727" t="str">
            <v/>
          </cell>
        </row>
        <row r="3728">
          <cell r="A3728" t="str">
            <v/>
          </cell>
        </row>
        <row r="3729">
          <cell r="A3729" t="str">
            <v/>
          </cell>
        </row>
        <row r="3730">
          <cell r="A3730" t="str">
            <v/>
          </cell>
        </row>
        <row r="3731">
          <cell r="A3731" t="str">
            <v/>
          </cell>
        </row>
        <row r="3732">
          <cell r="A3732" t="str">
            <v/>
          </cell>
        </row>
        <row r="3733">
          <cell r="A3733" t="str">
            <v/>
          </cell>
        </row>
        <row r="3734">
          <cell r="A3734" t="str">
            <v/>
          </cell>
        </row>
        <row r="3735">
          <cell r="A3735" t="str">
            <v/>
          </cell>
        </row>
        <row r="3736">
          <cell r="A3736" t="str">
            <v/>
          </cell>
        </row>
        <row r="3737">
          <cell r="A3737" t="str">
            <v/>
          </cell>
        </row>
        <row r="3738">
          <cell r="A3738" t="str">
            <v/>
          </cell>
        </row>
        <row r="3739">
          <cell r="A3739" t="str">
            <v/>
          </cell>
        </row>
        <row r="3740">
          <cell r="A3740" t="str">
            <v/>
          </cell>
        </row>
        <row r="3741">
          <cell r="A3741" t="str">
            <v/>
          </cell>
        </row>
        <row r="3742">
          <cell r="A3742" t="str">
            <v/>
          </cell>
        </row>
        <row r="3743">
          <cell r="A3743" t="str">
            <v/>
          </cell>
        </row>
        <row r="3744">
          <cell r="A3744" t="str">
            <v/>
          </cell>
        </row>
        <row r="3745">
          <cell r="A3745" t="str">
            <v/>
          </cell>
        </row>
        <row r="3746">
          <cell r="A3746" t="str">
            <v/>
          </cell>
        </row>
        <row r="3747">
          <cell r="A3747" t="str">
            <v/>
          </cell>
        </row>
        <row r="3748">
          <cell r="A3748" t="str">
            <v/>
          </cell>
        </row>
        <row r="3749">
          <cell r="A3749" t="str">
            <v/>
          </cell>
        </row>
        <row r="3750">
          <cell r="A3750" t="str">
            <v/>
          </cell>
        </row>
        <row r="3751">
          <cell r="A3751" t="str">
            <v/>
          </cell>
        </row>
        <row r="3752">
          <cell r="A3752" t="str">
            <v/>
          </cell>
        </row>
        <row r="3753">
          <cell r="A3753" t="str">
            <v/>
          </cell>
        </row>
        <row r="3754">
          <cell r="A3754" t="str">
            <v/>
          </cell>
        </row>
        <row r="3755">
          <cell r="A3755" t="str">
            <v/>
          </cell>
        </row>
        <row r="3756">
          <cell r="A3756" t="str">
            <v/>
          </cell>
        </row>
        <row r="3757">
          <cell r="A3757" t="str">
            <v/>
          </cell>
        </row>
        <row r="3758">
          <cell r="A3758" t="str">
            <v/>
          </cell>
        </row>
        <row r="3759">
          <cell r="A3759" t="str">
            <v/>
          </cell>
        </row>
        <row r="3760">
          <cell r="A3760" t="str">
            <v/>
          </cell>
        </row>
        <row r="3761">
          <cell r="A3761" t="str">
            <v/>
          </cell>
        </row>
        <row r="3762">
          <cell r="A3762" t="str">
            <v/>
          </cell>
        </row>
        <row r="3763">
          <cell r="A3763" t="str">
            <v/>
          </cell>
        </row>
        <row r="3764">
          <cell r="A3764" t="str">
            <v/>
          </cell>
        </row>
        <row r="3765">
          <cell r="A3765" t="str">
            <v/>
          </cell>
        </row>
        <row r="3766">
          <cell r="A3766" t="str">
            <v/>
          </cell>
        </row>
        <row r="3767">
          <cell r="A3767" t="str">
            <v/>
          </cell>
        </row>
        <row r="3768">
          <cell r="A3768" t="str">
            <v/>
          </cell>
        </row>
        <row r="3769">
          <cell r="A3769" t="str">
            <v/>
          </cell>
        </row>
        <row r="3770">
          <cell r="A3770" t="str">
            <v/>
          </cell>
        </row>
        <row r="3771">
          <cell r="A3771" t="str">
            <v/>
          </cell>
        </row>
        <row r="3772">
          <cell r="A3772" t="str">
            <v/>
          </cell>
        </row>
        <row r="3773">
          <cell r="A3773" t="str">
            <v/>
          </cell>
        </row>
        <row r="3774">
          <cell r="A3774" t="str">
            <v/>
          </cell>
        </row>
        <row r="3775">
          <cell r="A3775" t="str">
            <v/>
          </cell>
        </row>
        <row r="3776">
          <cell r="A3776" t="str">
            <v/>
          </cell>
        </row>
        <row r="3777">
          <cell r="A3777" t="str">
            <v/>
          </cell>
        </row>
        <row r="3778">
          <cell r="A3778" t="str">
            <v/>
          </cell>
        </row>
        <row r="3779">
          <cell r="A3779" t="str">
            <v/>
          </cell>
        </row>
        <row r="3780">
          <cell r="A3780" t="str">
            <v/>
          </cell>
        </row>
        <row r="3781">
          <cell r="A3781" t="str">
            <v/>
          </cell>
        </row>
        <row r="3782">
          <cell r="A3782" t="str">
            <v/>
          </cell>
        </row>
        <row r="3783">
          <cell r="A3783" t="str">
            <v/>
          </cell>
        </row>
        <row r="3784">
          <cell r="A3784" t="str">
            <v/>
          </cell>
        </row>
        <row r="3785">
          <cell r="A3785" t="str">
            <v/>
          </cell>
        </row>
        <row r="3786">
          <cell r="A3786" t="str">
            <v/>
          </cell>
        </row>
        <row r="3787">
          <cell r="A3787" t="str">
            <v/>
          </cell>
        </row>
        <row r="3788">
          <cell r="A3788" t="str">
            <v/>
          </cell>
        </row>
        <row r="3789">
          <cell r="A3789" t="str">
            <v/>
          </cell>
        </row>
        <row r="3790">
          <cell r="A3790" t="str">
            <v/>
          </cell>
        </row>
        <row r="3791">
          <cell r="A3791" t="str">
            <v/>
          </cell>
        </row>
        <row r="3792">
          <cell r="A3792" t="str">
            <v/>
          </cell>
        </row>
        <row r="3793">
          <cell r="A3793" t="str">
            <v/>
          </cell>
        </row>
        <row r="3794">
          <cell r="A3794" t="str">
            <v/>
          </cell>
        </row>
        <row r="3795">
          <cell r="A3795" t="str">
            <v/>
          </cell>
        </row>
        <row r="3796">
          <cell r="A3796" t="str">
            <v/>
          </cell>
        </row>
        <row r="3797">
          <cell r="A3797" t="str">
            <v/>
          </cell>
        </row>
        <row r="3798">
          <cell r="A3798" t="str">
            <v/>
          </cell>
        </row>
        <row r="3799">
          <cell r="A3799" t="str">
            <v/>
          </cell>
        </row>
        <row r="3800">
          <cell r="A3800" t="str">
            <v/>
          </cell>
        </row>
        <row r="3801">
          <cell r="A3801" t="str">
            <v/>
          </cell>
        </row>
        <row r="3802">
          <cell r="A3802" t="str">
            <v/>
          </cell>
        </row>
        <row r="3803">
          <cell r="A3803" t="str">
            <v/>
          </cell>
        </row>
        <row r="3804">
          <cell r="A3804" t="str">
            <v/>
          </cell>
        </row>
        <row r="3805">
          <cell r="A3805" t="str">
            <v/>
          </cell>
        </row>
        <row r="3806">
          <cell r="A3806" t="str">
            <v/>
          </cell>
        </row>
        <row r="3807">
          <cell r="A3807" t="str">
            <v/>
          </cell>
        </row>
        <row r="3808">
          <cell r="A3808" t="str">
            <v/>
          </cell>
        </row>
        <row r="3809">
          <cell r="A3809" t="str">
            <v/>
          </cell>
        </row>
        <row r="3810">
          <cell r="A3810" t="str">
            <v/>
          </cell>
        </row>
        <row r="3811">
          <cell r="A3811" t="str">
            <v/>
          </cell>
        </row>
        <row r="3812">
          <cell r="A3812" t="str">
            <v/>
          </cell>
        </row>
        <row r="3813">
          <cell r="A3813" t="str">
            <v/>
          </cell>
        </row>
        <row r="3814">
          <cell r="A3814" t="str">
            <v/>
          </cell>
        </row>
        <row r="3815">
          <cell r="A3815" t="str">
            <v/>
          </cell>
        </row>
        <row r="3816">
          <cell r="A3816" t="str">
            <v/>
          </cell>
        </row>
        <row r="3817">
          <cell r="A3817" t="str">
            <v/>
          </cell>
        </row>
        <row r="3818">
          <cell r="A3818" t="str">
            <v/>
          </cell>
        </row>
        <row r="3819">
          <cell r="A3819" t="str">
            <v/>
          </cell>
        </row>
        <row r="3820">
          <cell r="A3820" t="str">
            <v/>
          </cell>
        </row>
        <row r="3821">
          <cell r="A3821" t="str">
            <v/>
          </cell>
        </row>
        <row r="3822">
          <cell r="A3822" t="str">
            <v/>
          </cell>
        </row>
        <row r="3823">
          <cell r="A3823" t="str">
            <v/>
          </cell>
        </row>
        <row r="3824">
          <cell r="A3824" t="str">
            <v/>
          </cell>
        </row>
        <row r="3825">
          <cell r="A3825" t="str">
            <v/>
          </cell>
        </row>
        <row r="3826">
          <cell r="A3826" t="str">
            <v/>
          </cell>
        </row>
        <row r="3827">
          <cell r="A3827" t="str">
            <v/>
          </cell>
        </row>
        <row r="3828">
          <cell r="A3828" t="str">
            <v/>
          </cell>
        </row>
        <row r="3829">
          <cell r="A3829" t="str">
            <v/>
          </cell>
        </row>
        <row r="3830">
          <cell r="A3830" t="str">
            <v/>
          </cell>
        </row>
        <row r="3831">
          <cell r="A3831" t="str">
            <v/>
          </cell>
        </row>
        <row r="3832">
          <cell r="A3832" t="str">
            <v/>
          </cell>
        </row>
        <row r="3833">
          <cell r="A3833" t="str">
            <v/>
          </cell>
        </row>
        <row r="3834">
          <cell r="A3834" t="str">
            <v/>
          </cell>
        </row>
        <row r="3835">
          <cell r="A3835" t="str">
            <v/>
          </cell>
        </row>
        <row r="3836">
          <cell r="A3836" t="str">
            <v/>
          </cell>
        </row>
        <row r="3837">
          <cell r="A3837" t="str">
            <v/>
          </cell>
        </row>
        <row r="3838">
          <cell r="A3838" t="str">
            <v/>
          </cell>
        </row>
        <row r="3839">
          <cell r="A3839" t="str">
            <v/>
          </cell>
        </row>
        <row r="3840">
          <cell r="A3840" t="str">
            <v/>
          </cell>
        </row>
        <row r="3841">
          <cell r="A3841" t="str">
            <v/>
          </cell>
        </row>
        <row r="3842">
          <cell r="A3842" t="str">
            <v/>
          </cell>
        </row>
        <row r="3843">
          <cell r="A3843" t="str">
            <v/>
          </cell>
        </row>
        <row r="3844">
          <cell r="A3844" t="str">
            <v/>
          </cell>
        </row>
        <row r="3845">
          <cell r="A3845" t="str">
            <v/>
          </cell>
        </row>
        <row r="3846">
          <cell r="A3846" t="str">
            <v/>
          </cell>
        </row>
        <row r="3847">
          <cell r="A3847" t="str">
            <v/>
          </cell>
        </row>
        <row r="3848">
          <cell r="A3848" t="str">
            <v/>
          </cell>
        </row>
        <row r="3849">
          <cell r="A3849" t="str">
            <v/>
          </cell>
        </row>
        <row r="3850">
          <cell r="A3850" t="str">
            <v/>
          </cell>
        </row>
        <row r="3851">
          <cell r="A3851" t="str">
            <v/>
          </cell>
        </row>
        <row r="3852">
          <cell r="A3852" t="str">
            <v/>
          </cell>
        </row>
        <row r="3853">
          <cell r="A3853" t="str">
            <v/>
          </cell>
        </row>
        <row r="3854">
          <cell r="A3854" t="str">
            <v/>
          </cell>
        </row>
        <row r="3855">
          <cell r="A3855" t="str">
            <v/>
          </cell>
        </row>
        <row r="3856">
          <cell r="A3856" t="str">
            <v/>
          </cell>
        </row>
        <row r="3857">
          <cell r="A3857" t="str">
            <v/>
          </cell>
        </row>
        <row r="3858">
          <cell r="A3858" t="str">
            <v/>
          </cell>
        </row>
        <row r="3859">
          <cell r="A3859" t="str">
            <v/>
          </cell>
        </row>
        <row r="3860">
          <cell r="A3860" t="str">
            <v/>
          </cell>
        </row>
        <row r="3861">
          <cell r="A3861" t="str">
            <v/>
          </cell>
        </row>
        <row r="3862">
          <cell r="A3862" t="str">
            <v/>
          </cell>
        </row>
        <row r="3863">
          <cell r="A3863" t="str">
            <v/>
          </cell>
        </row>
        <row r="3864">
          <cell r="A3864" t="str">
            <v/>
          </cell>
        </row>
        <row r="3865">
          <cell r="A3865" t="str">
            <v/>
          </cell>
        </row>
        <row r="3866">
          <cell r="A3866" t="str">
            <v/>
          </cell>
        </row>
        <row r="3867">
          <cell r="A3867" t="str">
            <v/>
          </cell>
        </row>
        <row r="3868">
          <cell r="A3868" t="str">
            <v/>
          </cell>
        </row>
        <row r="3869">
          <cell r="A3869" t="str">
            <v/>
          </cell>
        </row>
        <row r="3870">
          <cell r="A3870" t="str">
            <v/>
          </cell>
        </row>
        <row r="3871">
          <cell r="A3871" t="str">
            <v/>
          </cell>
        </row>
        <row r="3872">
          <cell r="A3872" t="str">
            <v/>
          </cell>
        </row>
        <row r="3873">
          <cell r="A3873" t="str">
            <v/>
          </cell>
        </row>
        <row r="3874">
          <cell r="A3874" t="str">
            <v/>
          </cell>
        </row>
        <row r="3875">
          <cell r="A3875" t="str">
            <v/>
          </cell>
        </row>
        <row r="3876">
          <cell r="A3876" t="str">
            <v/>
          </cell>
        </row>
        <row r="3877">
          <cell r="A3877" t="str">
            <v/>
          </cell>
        </row>
        <row r="3878">
          <cell r="A3878" t="str">
            <v/>
          </cell>
        </row>
        <row r="3879">
          <cell r="A3879" t="str">
            <v/>
          </cell>
        </row>
        <row r="3880">
          <cell r="A3880" t="str">
            <v/>
          </cell>
        </row>
        <row r="3881">
          <cell r="A3881" t="str">
            <v/>
          </cell>
        </row>
        <row r="3882">
          <cell r="A3882" t="str">
            <v/>
          </cell>
        </row>
        <row r="3883">
          <cell r="A3883" t="str">
            <v/>
          </cell>
        </row>
        <row r="3884">
          <cell r="A3884" t="str">
            <v/>
          </cell>
        </row>
        <row r="3885">
          <cell r="A3885" t="str">
            <v/>
          </cell>
        </row>
        <row r="3886">
          <cell r="A3886" t="str">
            <v/>
          </cell>
        </row>
        <row r="3887">
          <cell r="A3887" t="str">
            <v/>
          </cell>
        </row>
        <row r="3888">
          <cell r="A3888" t="str">
            <v/>
          </cell>
        </row>
        <row r="3889">
          <cell r="A3889" t="str">
            <v/>
          </cell>
        </row>
        <row r="3890">
          <cell r="A3890" t="str">
            <v/>
          </cell>
        </row>
        <row r="3891">
          <cell r="A3891" t="str">
            <v/>
          </cell>
        </row>
        <row r="3892">
          <cell r="A3892" t="str">
            <v/>
          </cell>
        </row>
        <row r="3893">
          <cell r="A3893" t="str">
            <v/>
          </cell>
        </row>
        <row r="3894">
          <cell r="A3894" t="str">
            <v/>
          </cell>
        </row>
        <row r="3895">
          <cell r="A3895" t="str">
            <v/>
          </cell>
        </row>
        <row r="3896">
          <cell r="A3896" t="str">
            <v/>
          </cell>
        </row>
        <row r="3897">
          <cell r="A3897" t="str">
            <v/>
          </cell>
        </row>
        <row r="3898">
          <cell r="A3898" t="str">
            <v/>
          </cell>
        </row>
        <row r="3899">
          <cell r="A3899" t="str">
            <v/>
          </cell>
        </row>
        <row r="3900">
          <cell r="A3900" t="str">
            <v/>
          </cell>
        </row>
        <row r="3901">
          <cell r="A3901" t="str">
            <v/>
          </cell>
        </row>
        <row r="3902">
          <cell r="A3902" t="str">
            <v/>
          </cell>
        </row>
        <row r="3903">
          <cell r="A3903" t="str">
            <v/>
          </cell>
        </row>
        <row r="3904">
          <cell r="A3904" t="str">
            <v/>
          </cell>
        </row>
        <row r="3905">
          <cell r="A3905" t="str">
            <v/>
          </cell>
        </row>
        <row r="3906">
          <cell r="A3906" t="str">
            <v/>
          </cell>
        </row>
        <row r="3907">
          <cell r="A3907" t="str">
            <v/>
          </cell>
        </row>
        <row r="3908">
          <cell r="A3908" t="str">
            <v/>
          </cell>
        </row>
        <row r="3909">
          <cell r="A3909" t="str">
            <v/>
          </cell>
        </row>
        <row r="3910">
          <cell r="A3910" t="str">
            <v/>
          </cell>
        </row>
        <row r="3911">
          <cell r="A3911" t="str">
            <v/>
          </cell>
        </row>
        <row r="3912">
          <cell r="A3912" t="str">
            <v/>
          </cell>
        </row>
        <row r="3913">
          <cell r="A3913" t="str">
            <v/>
          </cell>
        </row>
        <row r="3914">
          <cell r="A3914" t="str">
            <v/>
          </cell>
        </row>
        <row r="3915">
          <cell r="A3915" t="str">
            <v/>
          </cell>
        </row>
        <row r="3916">
          <cell r="A3916" t="str">
            <v/>
          </cell>
        </row>
        <row r="3917">
          <cell r="A3917" t="str">
            <v/>
          </cell>
        </row>
        <row r="3918">
          <cell r="A3918" t="str">
            <v/>
          </cell>
        </row>
        <row r="3919">
          <cell r="A3919" t="str">
            <v/>
          </cell>
        </row>
        <row r="3920">
          <cell r="A3920" t="str">
            <v/>
          </cell>
        </row>
        <row r="3921">
          <cell r="A3921" t="str">
            <v/>
          </cell>
        </row>
        <row r="3922">
          <cell r="A3922" t="str">
            <v/>
          </cell>
        </row>
        <row r="3923">
          <cell r="A3923" t="str">
            <v/>
          </cell>
        </row>
        <row r="3924">
          <cell r="A3924" t="str">
            <v/>
          </cell>
        </row>
        <row r="3925">
          <cell r="A3925" t="str">
            <v/>
          </cell>
        </row>
        <row r="3926">
          <cell r="A3926" t="str">
            <v/>
          </cell>
        </row>
        <row r="3927">
          <cell r="A3927" t="str">
            <v/>
          </cell>
        </row>
        <row r="3928">
          <cell r="A3928" t="str">
            <v/>
          </cell>
        </row>
        <row r="3929">
          <cell r="A3929" t="str">
            <v/>
          </cell>
        </row>
        <row r="3930">
          <cell r="A3930" t="str">
            <v/>
          </cell>
        </row>
        <row r="3931">
          <cell r="A3931" t="str">
            <v/>
          </cell>
        </row>
        <row r="3932">
          <cell r="A3932" t="str">
            <v/>
          </cell>
        </row>
        <row r="3933">
          <cell r="A3933" t="str">
            <v/>
          </cell>
        </row>
        <row r="3934">
          <cell r="A3934" t="str">
            <v/>
          </cell>
        </row>
        <row r="3935">
          <cell r="A3935" t="str">
            <v/>
          </cell>
        </row>
        <row r="3936">
          <cell r="A3936" t="str">
            <v/>
          </cell>
        </row>
        <row r="3937">
          <cell r="A3937" t="str">
            <v/>
          </cell>
        </row>
        <row r="3938">
          <cell r="A3938" t="str">
            <v/>
          </cell>
        </row>
        <row r="3939">
          <cell r="A3939" t="str">
            <v/>
          </cell>
        </row>
        <row r="3940">
          <cell r="A3940" t="str">
            <v/>
          </cell>
        </row>
        <row r="3941">
          <cell r="A3941" t="str">
            <v/>
          </cell>
        </row>
        <row r="3942">
          <cell r="A3942" t="str">
            <v/>
          </cell>
        </row>
        <row r="3943">
          <cell r="A3943" t="str">
            <v/>
          </cell>
        </row>
        <row r="3944">
          <cell r="A3944" t="str">
            <v/>
          </cell>
        </row>
        <row r="3945">
          <cell r="A3945" t="str">
            <v/>
          </cell>
        </row>
        <row r="3946">
          <cell r="A3946" t="str">
            <v/>
          </cell>
        </row>
        <row r="3947">
          <cell r="A3947" t="str">
            <v/>
          </cell>
        </row>
        <row r="3948">
          <cell r="A3948" t="str">
            <v/>
          </cell>
        </row>
        <row r="3949">
          <cell r="A3949" t="str">
            <v/>
          </cell>
        </row>
        <row r="3950">
          <cell r="A3950" t="str">
            <v/>
          </cell>
        </row>
        <row r="3951">
          <cell r="A3951" t="str">
            <v/>
          </cell>
        </row>
        <row r="3952">
          <cell r="A3952" t="str">
            <v/>
          </cell>
        </row>
        <row r="3953">
          <cell r="A3953" t="str">
            <v/>
          </cell>
        </row>
        <row r="3954">
          <cell r="A3954" t="str">
            <v/>
          </cell>
        </row>
        <row r="3955">
          <cell r="A3955" t="str">
            <v/>
          </cell>
        </row>
        <row r="3956">
          <cell r="A3956" t="str">
            <v/>
          </cell>
        </row>
        <row r="3957">
          <cell r="A3957" t="str">
            <v/>
          </cell>
        </row>
        <row r="3958">
          <cell r="A3958" t="str">
            <v/>
          </cell>
        </row>
        <row r="3959">
          <cell r="A3959" t="str">
            <v/>
          </cell>
        </row>
        <row r="3960">
          <cell r="A3960" t="str">
            <v/>
          </cell>
        </row>
        <row r="3961">
          <cell r="A3961" t="str">
            <v/>
          </cell>
        </row>
        <row r="3962">
          <cell r="A3962" t="str">
            <v/>
          </cell>
        </row>
        <row r="3963">
          <cell r="A3963" t="str">
            <v/>
          </cell>
        </row>
        <row r="3964">
          <cell r="A3964" t="str">
            <v/>
          </cell>
        </row>
        <row r="3965">
          <cell r="A3965" t="str">
            <v/>
          </cell>
        </row>
        <row r="3966">
          <cell r="A3966" t="str">
            <v/>
          </cell>
        </row>
        <row r="3967">
          <cell r="A3967" t="str">
            <v/>
          </cell>
        </row>
        <row r="3968">
          <cell r="A3968" t="str">
            <v/>
          </cell>
        </row>
        <row r="3969">
          <cell r="A3969" t="str">
            <v/>
          </cell>
        </row>
        <row r="3970">
          <cell r="A3970" t="str">
            <v/>
          </cell>
        </row>
        <row r="3971">
          <cell r="A3971" t="str">
            <v/>
          </cell>
        </row>
        <row r="3972">
          <cell r="A3972" t="str">
            <v/>
          </cell>
        </row>
        <row r="3973">
          <cell r="A3973" t="str">
            <v/>
          </cell>
        </row>
        <row r="3974">
          <cell r="A3974" t="str">
            <v/>
          </cell>
        </row>
        <row r="3975">
          <cell r="A3975" t="str">
            <v/>
          </cell>
        </row>
        <row r="3976">
          <cell r="A3976" t="str">
            <v/>
          </cell>
        </row>
        <row r="3977">
          <cell r="A3977" t="str">
            <v/>
          </cell>
        </row>
        <row r="3978">
          <cell r="A3978" t="str">
            <v/>
          </cell>
        </row>
        <row r="3979">
          <cell r="A3979" t="str">
            <v/>
          </cell>
        </row>
        <row r="3980">
          <cell r="A3980" t="str">
            <v/>
          </cell>
        </row>
        <row r="3981">
          <cell r="A3981" t="str">
            <v/>
          </cell>
        </row>
        <row r="3982">
          <cell r="A3982" t="str">
            <v/>
          </cell>
        </row>
        <row r="3983">
          <cell r="A3983" t="str">
            <v/>
          </cell>
        </row>
        <row r="3984">
          <cell r="A3984" t="str">
            <v/>
          </cell>
        </row>
        <row r="3985">
          <cell r="A3985" t="str">
            <v/>
          </cell>
        </row>
        <row r="3986">
          <cell r="A3986" t="str">
            <v/>
          </cell>
        </row>
        <row r="3987">
          <cell r="A3987" t="str">
            <v/>
          </cell>
        </row>
        <row r="3988">
          <cell r="A3988" t="str">
            <v/>
          </cell>
        </row>
        <row r="3989">
          <cell r="A3989" t="str">
            <v/>
          </cell>
        </row>
        <row r="3990">
          <cell r="A3990" t="str">
            <v/>
          </cell>
        </row>
        <row r="3991">
          <cell r="A3991" t="str">
            <v/>
          </cell>
        </row>
        <row r="3992">
          <cell r="A3992" t="str">
            <v/>
          </cell>
        </row>
        <row r="3993">
          <cell r="A3993" t="str">
            <v/>
          </cell>
        </row>
        <row r="3994">
          <cell r="A3994" t="str">
            <v/>
          </cell>
        </row>
        <row r="3995">
          <cell r="A3995" t="str">
            <v/>
          </cell>
        </row>
        <row r="3996">
          <cell r="A3996" t="str">
            <v/>
          </cell>
        </row>
        <row r="3997">
          <cell r="A3997" t="str">
            <v/>
          </cell>
        </row>
        <row r="3998">
          <cell r="A3998" t="str">
            <v/>
          </cell>
        </row>
        <row r="3999">
          <cell r="A3999" t="str">
            <v/>
          </cell>
        </row>
        <row r="4000">
          <cell r="A4000" t="str">
            <v/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e-mail instruct"/>
      <sheetName val="INVOICE"/>
      <sheetName val="RESIDENT REFUNDS"/>
      <sheetName val="AR OTHER"/>
      <sheetName val="MEDICAID RATE REDUCTION"/>
      <sheetName val="CER DETAIL"/>
      <sheetName val="JE FOR VA SIDE"/>
      <sheetName val="Sheet1 (Qtr End Only)"/>
      <sheetName val="JE FOR SN SIDE"/>
    </sheetNames>
    <sheetDataSet>
      <sheetData sheetId="0">
        <row r="6">
          <cell r="C6" t="str">
            <v>%RBN%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ames.woodard@ncmail.ne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indexed="13"/>
    <pageSetUpPr fitToPage="1"/>
  </sheetPr>
  <dimension ref="A3:K59"/>
  <sheetViews>
    <sheetView zoomScaleNormal="100" workbookViewId="0"/>
  </sheetViews>
  <sheetFormatPr defaultRowHeight="13.2"/>
  <cols>
    <col min="1" max="1" width="5.109375" customWidth="1"/>
    <col min="2" max="2" width="4.5546875" customWidth="1"/>
    <col min="5" max="5" width="8.5546875" customWidth="1"/>
    <col min="7" max="7" width="5.44140625" customWidth="1"/>
    <col min="8" max="8" width="11.44140625" customWidth="1"/>
  </cols>
  <sheetData>
    <row r="3" spans="1:11">
      <c r="A3" s="76" t="s">
        <v>118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5" spans="1:11">
      <c r="A5" s="2" t="s">
        <v>112</v>
      </c>
      <c r="B5" t="s">
        <v>101</v>
      </c>
    </row>
    <row r="6" spans="1:11">
      <c r="B6" t="s">
        <v>107</v>
      </c>
      <c r="C6" t="s">
        <v>162</v>
      </c>
    </row>
    <row r="7" spans="1:11">
      <c r="B7" t="s">
        <v>107</v>
      </c>
      <c r="C7" t="s">
        <v>102</v>
      </c>
    </row>
    <row r="8" spans="1:11">
      <c r="C8" t="s">
        <v>103</v>
      </c>
    </row>
    <row r="9" spans="1:11">
      <c r="C9" t="s">
        <v>104</v>
      </c>
    </row>
    <row r="10" spans="1:11">
      <c r="C10" t="s">
        <v>105</v>
      </c>
    </row>
    <row r="11" spans="1:11">
      <c r="C11" t="s">
        <v>106</v>
      </c>
    </row>
    <row r="12" spans="1:11">
      <c r="A12" s="2" t="s">
        <v>113</v>
      </c>
      <c r="B12" t="s">
        <v>108</v>
      </c>
    </row>
    <row r="13" spans="1:11">
      <c r="A13" s="2" t="s">
        <v>114</v>
      </c>
      <c r="B13" t="s">
        <v>109</v>
      </c>
    </row>
    <row r="14" spans="1:11">
      <c r="A14" s="2" t="s">
        <v>115</v>
      </c>
      <c r="B14" t="s">
        <v>110</v>
      </c>
    </row>
    <row r="15" spans="1:11">
      <c r="B15" t="s">
        <v>111</v>
      </c>
    </row>
    <row r="16" spans="1:11">
      <c r="A16" s="2" t="s">
        <v>116</v>
      </c>
      <c r="B16" t="s">
        <v>145</v>
      </c>
    </row>
    <row r="17" spans="1:8">
      <c r="A17" s="2" t="s">
        <v>120</v>
      </c>
      <c r="B17" t="s">
        <v>121</v>
      </c>
    </row>
    <row r="18" spans="1:8">
      <c r="A18" s="2" t="s">
        <v>122</v>
      </c>
      <c r="B18" t="s">
        <v>119</v>
      </c>
      <c r="H18" s="10" t="s">
        <v>117</v>
      </c>
    </row>
    <row r="21" spans="1:8">
      <c r="A21" s="7" t="s">
        <v>72</v>
      </c>
    </row>
    <row r="22" spans="1:8">
      <c r="A22" t="s">
        <v>73</v>
      </c>
    </row>
    <row r="23" spans="1:8">
      <c r="A23" t="s">
        <v>74</v>
      </c>
    </row>
    <row r="25" spans="1:8">
      <c r="A25" s="7" t="s">
        <v>90</v>
      </c>
    </row>
    <row r="26" spans="1:8">
      <c r="A26" t="s">
        <v>75</v>
      </c>
    </row>
    <row r="27" spans="1:8">
      <c r="A27" t="s">
        <v>76</v>
      </c>
    </row>
    <row r="28" spans="1:8">
      <c r="A28" t="s">
        <v>77</v>
      </c>
    </row>
    <row r="29" spans="1:8">
      <c r="A29" t="s">
        <v>78</v>
      </c>
    </row>
    <row r="30" spans="1:8">
      <c r="A30" t="s">
        <v>79</v>
      </c>
    </row>
    <row r="31" spans="1:8">
      <c r="A31" t="s">
        <v>80</v>
      </c>
    </row>
    <row r="32" spans="1:8">
      <c r="A32" t="s">
        <v>81</v>
      </c>
    </row>
    <row r="33" spans="1:1">
      <c r="A33" t="s">
        <v>82</v>
      </c>
    </row>
    <row r="34" spans="1:1">
      <c r="A34" t="s">
        <v>83</v>
      </c>
    </row>
    <row r="35" spans="1:1">
      <c r="A35" t="s">
        <v>84</v>
      </c>
    </row>
    <row r="36" spans="1:1">
      <c r="A36" t="s">
        <v>85</v>
      </c>
    </row>
    <row r="37" spans="1:1">
      <c r="A37" t="s">
        <v>86</v>
      </c>
    </row>
    <row r="38" spans="1:1">
      <c r="A38" t="s">
        <v>91</v>
      </c>
    </row>
    <row r="39" spans="1:1">
      <c r="A39" t="s">
        <v>92</v>
      </c>
    </row>
    <row r="40" spans="1:1">
      <c r="A40" t="s">
        <v>93</v>
      </c>
    </row>
    <row r="41" spans="1:1">
      <c r="A41" t="s">
        <v>87</v>
      </c>
    </row>
    <row r="42" spans="1:1">
      <c r="A42" t="s">
        <v>88</v>
      </c>
    </row>
    <row r="43" spans="1:1">
      <c r="A43" t="s">
        <v>89</v>
      </c>
    </row>
    <row r="44" spans="1:1">
      <c r="A44" t="s">
        <v>94</v>
      </c>
    </row>
    <row r="45" spans="1:1">
      <c r="A45" t="s">
        <v>95</v>
      </c>
    </row>
    <row r="46" spans="1:1">
      <c r="A46" t="s">
        <v>96</v>
      </c>
    </row>
    <row r="47" spans="1:1">
      <c r="A47" t="s">
        <v>97</v>
      </c>
    </row>
    <row r="48" spans="1:1">
      <c r="A48" t="s">
        <v>98</v>
      </c>
    </row>
    <row r="49" spans="1:1">
      <c r="A49" t="s">
        <v>99</v>
      </c>
    </row>
    <row r="51" spans="1:1">
      <c r="A51" t="s">
        <v>100</v>
      </c>
    </row>
    <row r="53" spans="1:1">
      <c r="A53" t="s">
        <v>128</v>
      </c>
    </row>
    <row r="54" spans="1:1">
      <c r="A54" t="s">
        <v>129</v>
      </c>
    </row>
    <row r="55" spans="1:1">
      <c r="A55" t="s">
        <v>130</v>
      </c>
    </row>
    <row r="57" spans="1:1">
      <c r="A57" t="s">
        <v>123</v>
      </c>
    </row>
    <row r="59" spans="1:1">
      <c r="A59" t="s">
        <v>71</v>
      </c>
    </row>
  </sheetData>
  <mergeCells count="1">
    <mergeCell ref="A3:K3"/>
  </mergeCells>
  <phoneticPr fontId="2" type="noConversion"/>
  <hyperlinks>
    <hyperlink ref="H18" r:id="rId1" xr:uid="{00000000-0004-0000-0100-000000000000}"/>
  </hyperlinks>
  <pageMargins left="0.75" right="0.75" top="1" bottom="1" header="0.5" footer="0.5"/>
  <pageSetup scale="84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L55"/>
  <sheetViews>
    <sheetView tabSelected="1" topLeftCell="B24" zoomScale="85" zoomScaleNormal="85" workbookViewId="0">
      <selection activeCell="C51" sqref="C51"/>
    </sheetView>
  </sheetViews>
  <sheetFormatPr defaultColWidth="9.109375" defaultRowHeight="13.2"/>
  <cols>
    <col min="1" max="1" width="4.109375" style="45" hidden="1" customWidth="1"/>
    <col min="2" max="2" width="3.5546875" style="45" customWidth="1"/>
    <col min="3" max="3" width="6.109375" style="45" customWidth="1"/>
    <col min="4" max="4" width="9.109375" style="45"/>
    <col min="5" max="5" width="14.5546875" style="45" customWidth="1"/>
    <col min="6" max="6" width="1.5546875" style="45" bestFit="1" customWidth="1"/>
    <col min="7" max="7" width="38.88671875" style="45" customWidth="1"/>
    <col min="8" max="8" width="17.5546875" style="45" customWidth="1"/>
    <col min="9" max="9" width="16.109375" style="45" customWidth="1"/>
    <col min="10" max="10" width="17.44140625" style="45" customWidth="1"/>
    <col min="11" max="11" width="10.5546875" style="45" customWidth="1"/>
    <col min="12" max="12" width="12.5546875" style="45" bestFit="1" customWidth="1"/>
    <col min="13" max="16384" width="9.109375" style="45"/>
  </cols>
  <sheetData>
    <row r="1" spans="1:12" hidden="1">
      <c r="A1" s="77" t="s">
        <v>21</v>
      </c>
      <c r="B1" s="77"/>
      <c r="C1" s="77"/>
      <c r="D1" s="77"/>
      <c r="E1" s="77"/>
      <c r="F1" s="77"/>
      <c r="G1" s="77"/>
      <c r="H1" s="77"/>
      <c r="I1" s="77"/>
    </row>
    <row r="2" spans="1:12">
      <c r="A2" s="78" t="s">
        <v>220</v>
      </c>
      <c r="B2" s="79"/>
      <c r="C2" s="79"/>
      <c r="D2" s="79"/>
      <c r="E2" s="79"/>
      <c r="F2" s="79"/>
      <c r="G2" s="79"/>
      <c r="H2" s="79"/>
      <c r="I2" s="79"/>
      <c r="J2"/>
    </row>
    <row r="3" spans="1:12" ht="19.5" customHeight="1">
      <c r="A3"/>
      <c r="B3"/>
      <c r="C3"/>
      <c r="D3"/>
      <c r="E3" s="1" t="s">
        <v>70</v>
      </c>
      <c r="F3" s="55" t="s">
        <v>219</v>
      </c>
      <c r="G3"/>
      <c r="H3"/>
      <c r="I3" s="56" t="s">
        <v>54</v>
      </c>
      <c r="J3" s="57" t="str">
        <f>F3</f>
        <v xml:space="preserve"> </v>
      </c>
    </row>
    <row r="6" spans="1:12">
      <c r="A6" s="47" t="s">
        <v>34</v>
      </c>
      <c r="H6" s="48"/>
      <c r="J6" s="48"/>
      <c r="K6" s="48"/>
    </row>
    <row r="7" spans="1:12">
      <c r="B7"/>
      <c r="C7"/>
      <c r="D7"/>
      <c r="E7"/>
      <c r="F7"/>
      <c r="G7"/>
      <c r="H7"/>
      <c r="I7" s="48"/>
      <c r="J7" s="48"/>
    </row>
    <row r="8" spans="1:12">
      <c r="B8" s="2" t="s">
        <v>22</v>
      </c>
      <c r="C8" s="69" t="s">
        <v>221</v>
      </c>
      <c r="D8"/>
      <c r="E8"/>
      <c r="F8"/>
      <c r="G8"/>
      <c r="H8" s="53">
        <v>0</v>
      </c>
      <c r="J8" s="48"/>
      <c r="K8" s="48"/>
    </row>
    <row r="9" spans="1:12">
      <c r="B9" s="2" t="s">
        <v>23</v>
      </c>
      <c r="C9" t="s">
        <v>24</v>
      </c>
      <c r="D9" t="s">
        <v>27</v>
      </c>
      <c r="E9"/>
      <c r="F9"/>
      <c r="G9"/>
      <c r="H9" s="53">
        <v>0</v>
      </c>
    </row>
    <row r="10" spans="1:12">
      <c r="B10" s="2" t="s">
        <v>29</v>
      </c>
      <c r="C10" t="s">
        <v>24</v>
      </c>
      <c r="D10" t="s">
        <v>25</v>
      </c>
      <c r="E10"/>
      <c r="F10"/>
      <c r="G10"/>
      <c r="H10" s="53">
        <v>0</v>
      </c>
    </row>
    <row r="11" spans="1:12">
      <c r="B11" s="2" t="s">
        <v>30</v>
      </c>
      <c r="C11" t="s">
        <v>24</v>
      </c>
      <c r="D11" t="s">
        <v>26</v>
      </c>
      <c r="E11"/>
      <c r="F11"/>
      <c r="G11"/>
      <c r="H11" s="53">
        <v>0</v>
      </c>
    </row>
    <row r="12" spans="1:12">
      <c r="B12" s="2" t="s">
        <v>31</v>
      </c>
      <c r="C12" t="s">
        <v>24</v>
      </c>
      <c r="D12" t="s">
        <v>28</v>
      </c>
      <c r="E12"/>
      <c r="F12"/>
      <c r="G12"/>
      <c r="H12" s="53">
        <v>0</v>
      </c>
      <c r="L12" s="51"/>
    </row>
    <row r="13" spans="1:12">
      <c r="B13" s="2" t="s">
        <v>32</v>
      </c>
      <c r="C13" t="s">
        <v>24</v>
      </c>
      <c r="D13" s="69" t="s">
        <v>180</v>
      </c>
      <c r="E13" s="69"/>
      <c r="F13" s="69"/>
      <c r="G13"/>
      <c r="H13" s="53">
        <v>0</v>
      </c>
      <c r="L13" s="51"/>
    </row>
    <row r="14" spans="1:12">
      <c r="B14" s="2" t="s">
        <v>179</v>
      </c>
      <c r="C14" t="s">
        <v>24</v>
      </c>
      <c r="D14" t="s">
        <v>135</v>
      </c>
      <c r="E14"/>
      <c r="F14"/>
      <c r="G14"/>
      <c r="H14" s="53">
        <v>0</v>
      </c>
      <c r="L14" s="51"/>
    </row>
    <row r="15" spans="1:12">
      <c r="B15" s="46" t="s">
        <v>181</v>
      </c>
      <c r="C15" t="s">
        <v>24</v>
      </c>
      <c r="D15" t="s">
        <v>58</v>
      </c>
      <c r="E15"/>
      <c r="F15"/>
      <c r="G15"/>
      <c r="H15" s="53">
        <v>0</v>
      </c>
      <c r="L15" s="51"/>
    </row>
    <row r="16" spans="1:12">
      <c r="B16" s="54" t="s">
        <v>182</v>
      </c>
      <c r="C16" t="s">
        <v>55</v>
      </c>
      <c r="D16" t="s">
        <v>56</v>
      </c>
      <c r="E16"/>
      <c r="F16"/>
      <c r="G16"/>
      <c r="H16" s="53">
        <v>0</v>
      </c>
      <c r="L16" s="51"/>
    </row>
    <row r="17" spans="1:12">
      <c r="B17"/>
      <c r="C17"/>
      <c r="D17"/>
      <c r="E17"/>
      <c r="F17"/>
      <c r="G17"/>
      <c r="H17" s="5"/>
      <c r="L17" s="51"/>
    </row>
    <row r="18" spans="1:12">
      <c r="B18" s="46" t="s">
        <v>37</v>
      </c>
      <c r="C18" s="2" t="s">
        <v>33</v>
      </c>
      <c r="D18"/>
      <c r="E18"/>
      <c r="F18"/>
      <c r="G18"/>
      <c r="H18" s="5">
        <f>H8-SUM(H9:H15)+H16</f>
        <v>0</v>
      </c>
      <c r="J18" s="51"/>
    </row>
    <row r="19" spans="1:12">
      <c r="H19" s="48"/>
      <c r="I19" s="51"/>
      <c r="J19" s="51"/>
    </row>
    <row r="20" spans="1:12">
      <c r="B20" s="46" t="s">
        <v>38</v>
      </c>
      <c r="C20" t="s">
        <v>24</v>
      </c>
      <c r="D20" t="s">
        <v>51</v>
      </c>
      <c r="E20"/>
      <c r="F20"/>
      <c r="G20"/>
      <c r="H20" s="40">
        <v>0</v>
      </c>
      <c r="J20" s="51"/>
    </row>
    <row r="21" spans="1:12">
      <c r="B21"/>
      <c r="C21"/>
      <c r="D21"/>
      <c r="E21"/>
      <c r="F21"/>
      <c r="G21"/>
      <c r="H21" s="5"/>
      <c r="J21" s="51"/>
    </row>
    <row r="22" spans="1:12">
      <c r="B22" s="46" t="s">
        <v>40</v>
      </c>
      <c r="C22" s="2" t="s">
        <v>35</v>
      </c>
      <c r="D22"/>
      <c r="E22"/>
      <c r="F22"/>
      <c r="G22"/>
      <c r="H22" s="5">
        <f>H18-H20</f>
        <v>0</v>
      </c>
      <c r="J22" s="51"/>
    </row>
    <row r="23" spans="1:12">
      <c r="H23" s="48"/>
    </row>
    <row r="24" spans="1:12">
      <c r="H24" s="48"/>
      <c r="J24" s="51"/>
    </row>
    <row r="25" spans="1:12">
      <c r="H25" s="48"/>
      <c r="I25" s="48"/>
    </row>
    <row r="26" spans="1:12">
      <c r="A26" s="47" t="s">
        <v>36</v>
      </c>
      <c r="H26" s="48"/>
    </row>
    <row r="27" spans="1:12">
      <c r="L27" s="44"/>
    </row>
    <row r="28" spans="1:12">
      <c r="B28" s="67" t="s">
        <v>42</v>
      </c>
      <c r="C28" s="69" t="str">
        <f>CONCATENATE("YTD Net Revenues of NC State Veterans Home ",[2]input!C6)</f>
        <v>YTD Net Revenues of NC State Veterans Home %RBN%</v>
      </c>
      <c r="D28"/>
      <c r="E28"/>
      <c r="F28"/>
      <c r="G28"/>
      <c r="H28" s="40">
        <v>0</v>
      </c>
    </row>
    <row r="29" spans="1:12">
      <c r="B29"/>
      <c r="C29"/>
      <c r="D29"/>
      <c r="E29"/>
      <c r="F29"/>
      <c r="G29"/>
      <c r="H29" s="5"/>
    </row>
    <row r="30" spans="1:12">
      <c r="B30" s="67" t="s">
        <v>132</v>
      </c>
      <c r="C30" t="s">
        <v>24</v>
      </c>
      <c r="D30" t="s">
        <v>39</v>
      </c>
      <c r="E30"/>
      <c r="F30"/>
      <c r="G30"/>
      <c r="H30" s="70">
        <v>0</v>
      </c>
    </row>
    <row r="31" spans="1:12">
      <c r="B31"/>
      <c r="C31"/>
      <c r="D31"/>
      <c r="E31"/>
      <c r="F31"/>
      <c r="G31"/>
      <c r="H31" s="5"/>
    </row>
    <row r="32" spans="1:12">
      <c r="B32" s="67" t="s">
        <v>44</v>
      </c>
      <c r="C32" t="s">
        <v>41</v>
      </c>
      <c r="D32"/>
      <c r="E32"/>
      <c r="F32"/>
      <c r="G32"/>
      <c r="H32" s="5">
        <f>H28-H30</f>
        <v>0</v>
      </c>
    </row>
    <row r="33" spans="2:9">
      <c r="B33"/>
      <c r="C33"/>
      <c r="D33"/>
      <c r="E33"/>
      <c r="F33"/>
      <c r="G33"/>
      <c r="H33"/>
    </row>
    <row r="34" spans="2:9" ht="12.75" customHeight="1">
      <c r="B34" s="67" t="s">
        <v>46</v>
      </c>
      <c r="C34" t="s">
        <v>178</v>
      </c>
      <c r="D34"/>
      <c r="E34"/>
      <c r="F34"/>
      <c r="G34"/>
      <c r="H34" s="68">
        <v>0</v>
      </c>
    </row>
    <row r="35" spans="2:9">
      <c r="B35"/>
      <c r="C35" s="69"/>
      <c r="D35"/>
      <c r="E35"/>
      <c r="F35"/>
      <c r="G35"/>
      <c r="H35" s="68"/>
    </row>
    <row r="36" spans="2:9">
      <c r="B36" s="67" t="s">
        <v>57</v>
      </c>
      <c r="C36" t="s">
        <v>43</v>
      </c>
      <c r="D36"/>
      <c r="E36"/>
      <c r="F36"/>
      <c r="G36"/>
      <c r="H36" s="5">
        <f>(H32*H34)</f>
        <v>0</v>
      </c>
    </row>
    <row r="37" spans="2:9">
      <c r="B37"/>
      <c r="C37"/>
      <c r="D37"/>
      <c r="E37"/>
      <c r="F37"/>
      <c r="G37"/>
      <c r="H37" s="58"/>
    </row>
    <row r="38" spans="2:9">
      <c r="B38" s="67" t="s">
        <v>124</v>
      </c>
      <c r="C38" t="s">
        <v>45</v>
      </c>
      <c r="D38"/>
      <c r="E38"/>
      <c r="F38"/>
      <c r="G38"/>
      <c r="H38" s="40">
        <v>0</v>
      </c>
    </row>
    <row r="39" spans="2:9">
      <c r="B39"/>
      <c r="C39"/>
      <c r="D39"/>
      <c r="E39"/>
      <c r="F39"/>
      <c r="G39"/>
      <c r="H39"/>
    </row>
    <row r="40" spans="2:9">
      <c r="B40" s="67" t="s">
        <v>133</v>
      </c>
      <c r="C40" t="s">
        <v>47</v>
      </c>
      <c r="D40"/>
      <c r="E40"/>
      <c r="F40"/>
      <c r="G40"/>
      <c r="H40" s="5">
        <f>H36-H38</f>
        <v>0</v>
      </c>
    </row>
    <row r="41" spans="2:9">
      <c r="H41" s="48"/>
    </row>
    <row r="42" spans="2:9">
      <c r="B42" s="71" t="s">
        <v>134</v>
      </c>
      <c r="C42" s="45" t="s">
        <v>125</v>
      </c>
      <c r="H42" s="48">
        <f>'RESIDENT REFUNDS'!D29</f>
        <v>0</v>
      </c>
      <c r="I42" s="45" t="s">
        <v>131</v>
      </c>
    </row>
    <row r="43" spans="2:9">
      <c r="B43" s="49"/>
      <c r="H43" s="48"/>
    </row>
    <row r="44" spans="2:9">
      <c r="B44" s="71" t="s">
        <v>138</v>
      </c>
      <c r="C44" s="45" t="s">
        <v>160</v>
      </c>
      <c r="H44" s="48">
        <f>'AR OTHER'!D39</f>
        <v>0</v>
      </c>
      <c r="I44" s="45" t="s">
        <v>159</v>
      </c>
    </row>
    <row r="45" spans="2:9">
      <c r="B45" s="49"/>
      <c r="H45" s="48"/>
    </row>
    <row r="46" spans="2:9">
      <c r="B46" s="71" t="s">
        <v>158</v>
      </c>
      <c r="C46" s="45" t="s">
        <v>163</v>
      </c>
      <c r="H46" s="50">
        <v>0</v>
      </c>
      <c r="I46" s="72" t="s">
        <v>164</v>
      </c>
    </row>
    <row r="47" spans="2:9">
      <c r="B47" s="49"/>
      <c r="H47" s="48">
        <v>0</v>
      </c>
    </row>
    <row r="48" spans="2:9">
      <c r="H48" s="48"/>
    </row>
    <row r="49" spans="8:8" ht="13.8" thickBot="1">
      <c r="H49" s="52">
        <f>H40+H22+H42+H44+H46</f>
        <v>0</v>
      </c>
    </row>
    <row r="50" spans="8:8" ht="13.8" thickTop="1"/>
    <row r="52" spans="8:8">
      <c r="H52" s="48"/>
    </row>
    <row r="55" spans="8:8">
      <c r="H55" s="48"/>
    </row>
  </sheetData>
  <mergeCells count="2">
    <mergeCell ref="A1:I1"/>
    <mergeCell ref="A2:I2"/>
  </mergeCells>
  <phoneticPr fontId="2" type="noConversion"/>
  <pageMargins left="0.4" right="0.26" top="0.54" bottom="1" header="0.32" footer="0.5"/>
  <pageSetup scale="8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5"/>
  </sheetPr>
  <dimension ref="A1:L31"/>
  <sheetViews>
    <sheetView zoomScale="85" zoomScaleNormal="85" workbookViewId="0">
      <selection activeCell="C9" sqref="C9"/>
    </sheetView>
  </sheetViews>
  <sheetFormatPr defaultRowHeight="13.2"/>
  <cols>
    <col min="1" max="1" width="10.5546875" bestFit="1" customWidth="1"/>
    <col min="2" max="2" width="19" bestFit="1" customWidth="1"/>
    <col min="3" max="3" width="27.109375" bestFit="1" customWidth="1"/>
    <col min="4" max="4" width="10.5546875" style="26" bestFit="1" customWidth="1"/>
    <col min="8" max="8" width="17.5546875" customWidth="1"/>
    <col min="9" max="9" width="16.109375" customWidth="1"/>
  </cols>
  <sheetData>
    <row r="1" spans="1:10">
      <c r="A1" s="79" t="s">
        <v>226</v>
      </c>
      <c r="B1" s="79"/>
      <c r="C1" s="79"/>
      <c r="D1" s="79"/>
      <c r="J1" s="15"/>
    </row>
    <row r="2" spans="1:10">
      <c r="A2" s="80" t="s">
        <v>222</v>
      </c>
      <c r="B2" s="80"/>
      <c r="C2" s="80"/>
      <c r="D2" s="80"/>
      <c r="E2" s="42"/>
      <c r="F2" s="42"/>
      <c r="G2" s="42"/>
      <c r="I2" s="19"/>
    </row>
    <row r="5" spans="1:10">
      <c r="A5" t="s">
        <v>127</v>
      </c>
      <c r="B5" t="s">
        <v>170</v>
      </c>
      <c r="C5" t="s">
        <v>171</v>
      </c>
      <c r="D5" s="33" t="s">
        <v>60</v>
      </c>
    </row>
    <row r="6" spans="1:10">
      <c r="A6" s="65"/>
      <c r="B6" s="65"/>
      <c r="C6" s="65"/>
      <c r="D6" s="66"/>
      <c r="E6" s="60"/>
    </row>
    <row r="7" spans="1:10">
      <c r="A7" s="65"/>
      <c r="B7" s="65"/>
      <c r="C7" s="65"/>
      <c r="D7" s="66"/>
      <c r="E7" s="60"/>
      <c r="F7" s="22"/>
    </row>
    <row r="8" spans="1:10">
      <c r="A8" s="60"/>
      <c r="B8" s="60"/>
      <c r="C8" s="60"/>
      <c r="D8" s="61"/>
      <c r="E8" s="60"/>
    </row>
    <row r="9" spans="1:10">
      <c r="A9" s="60"/>
      <c r="B9" s="60"/>
      <c r="C9" s="60"/>
      <c r="D9" s="61"/>
      <c r="E9" s="60"/>
    </row>
    <row r="10" spans="1:10">
      <c r="A10" s="60"/>
      <c r="B10" s="60"/>
      <c r="C10" s="60"/>
      <c r="D10" s="61"/>
      <c r="E10" s="60"/>
    </row>
    <row r="11" spans="1:10">
      <c r="A11" s="60"/>
      <c r="B11" s="60"/>
      <c r="C11" s="60"/>
      <c r="D11" s="61"/>
      <c r="E11" s="60"/>
    </row>
    <row r="12" spans="1:10">
      <c r="A12" s="60"/>
      <c r="B12" s="60"/>
      <c r="C12" s="60"/>
      <c r="D12" s="61"/>
      <c r="E12" s="60"/>
    </row>
    <row r="13" spans="1:10">
      <c r="A13" s="15"/>
      <c r="B13" s="19"/>
      <c r="C13" s="19"/>
    </row>
    <row r="14" spans="1:10">
      <c r="A14" s="15"/>
      <c r="B14" s="19"/>
      <c r="C14" s="19"/>
    </row>
    <row r="15" spans="1:10">
      <c r="A15" s="15"/>
      <c r="B15" s="19"/>
      <c r="C15" s="19"/>
    </row>
    <row r="16" spans="1:10">
      <c r="A16" s="15"/>
      <c r="B16" s="19"/>
    </row>
    <row r="17" spans="1:12">
      <c r="A17" s="15"/>
      <c r="B17" s="19"/>
    </row>
    <row r="18" spans="1:12">
      <c r="A18" s="15"/>
      <c r="B18" s="19"/>
      <c r="K18" s="19"/>
      <c r="L18" s="14"/>
    </row>
    <row r="19" spans="1:12">
      <c r="A19" s="15"/>
      <c r="B19" s="19"/>
    </row>
    <row r="20" spans="1:12">
      <c r="A20" s="15"/>
      <c r="B20" s="19"/>
    </row>
    <row r="21" spans="1:12">
      <c r="A21" s="15"/>
      <c r="B21" s="19"/>
    </row>
    <row r="22" spans="1:12">
      <c r="A22" s="15"/>
      <c r="B22" s="19"/>
      <c r="C22" s="4"/>
    </row>
    <row r="23" spans="1:12">
      <c r="A23" s="15"/>
      <c r="B23" s="19"/>
      <c r="C23" s="4"/>
    </row>
    <row r="24" spans="1:12">
      <c r="A24" s="11"/>
      <c r="C24" s="4"/>
    </row>
    <row r="25" spans="1:12">
      <c r="A25" s="11"/>
      <c r="C25" s="4"/>
    </row>
    <row r="26" spans="1:12">
      <c r="A26" s="11"/>
      <c r="C26" s="4"/>
    </row>
    <row r="27" spans="1:12">
      <c r="A27" s="11"/>
      <c r="C27" s="4"/>
    </row>
    <row r="28" spans="1:12">
      <c r="A28" s="6"/>
      <c r="C28" s="4"/>
    </row>
    <row r="29" spans="1:12">
      <c r="B29" t="s">
        <v>59</v>
      </c>
      <c r="C29" s="4"/>
      <c r="D29" s="26">
        <f>SUM(D6:D28)</f>
        <v>0</v>
      </c>
    </row>
    <row r="30" spans="1:12">
      <c r="C30" s="4"/>
    </row>
    <row r="31" spans="1:12">
      <c r="C31" s="4"/>
    </row>
  </sheetData>
  <mergeCells count="2">
    <mergeCell ref="A1:D1"/>
    <mergeCell ref="A2:D2"/>
  </mergeCells>
  <phoneticPr fontId="2" type="noConversion"/>
  <pageMargins left="0.75" right="0.75" top="1" bottom="1" header="0.5" footer="0.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tabColor theme="5"/>
  </sheetPr>
  <dimension ref="A1:J41"/>
  <sheetViews>
    <sheetView zoomScale="85" zoomScaleNormal="85" workbookViewId="0">
      <selection activeCell="C29" sqref="C28:C29"/>
    </sheetView>
  </sheetViews>
  <sheetFormatPr defaultRowHeight="13.2"/>
  <cols>
    <col min="1" max="1" width="11" customWidth="1"/>
    <col min="2" max="2" width="15.5546875" bestFit="1" customWidth="1"/>
    <col min="3" max="3" width="31" bestFit="1" customWidth="1"/>
    <col min="4" max="4" width="15.44140625" style="14" customWidth="1"/>
    <col min="8" max="8" width="17.5546875" customWidth="1"/>
    <col min="9" max="9" width="16.109375" customWidth="1"/>
  </cols>
  <sheetData>
    <row r="1" spans="1:10">
      <c r="A1" s="79" t="s">
        <v>223</v>
      </c>
      <c r="B1" s="79"/>
      <c r="C1" s="79"/>
      <c r="D1" s="79"/>
      <c r="E1" s="79"/>
      <c r="F1" s="79"/>
    </row>
    <row r="2" spans="1:10">
      <c r="A2" s="80" t="s">
        <v>222</v>
      </c>
      <c r="B2" s="80"/>
      <c r="C2" s="80"/>
      <c r="D2" s="80"/>
      <c r="E2" s="80"/>
      <c r="F2" s="80"/>
    </row>
    <row r="5" spans="1:10">
      <c r="A5" t="s">
        <v>127</v>
      </c>
      <c r="B5" t="s">
        <v>126</v>
      </c>
      <c r="D5" s="16" t="s">
        <v>60</v>
      </c>
      <c r="H5" s="19"/>
      <c r="I5" s="15"/>
      <c r="J5" s="14"/>
    </row>
    <row r="6" spans="1:10">
      <c r="A6" s="15"/>
      <c r="B6" s="19"/>
      <c r="C6" s="19"/>
      <c r="H6" s="19"/>
      <c r="I6" s="15"/>
      <c r="J6" s="14"/>
    </row>
    <row r="7" spans="1:10">
      <c r="A7" s="15"/>
      <c r="B7" s="19"/>
      <c r="C7" s="19"/>
      <c r="E7" s="22"/>
      <c r="F7" s="22"/>
      <c r="H7" s="19"/>
      <c r="I7" s="15"/>
      <c r="J7" s="14"/>
    </row>
    <row r="8" spans="1:10">
      <c r="A8" s="15"/>
      <c r="B8" s="19"/>
      <c r="C8" s="19"/>
      <c r="H8" s="19"/>
      <c r="I8" s="15"/>
      <c r="J8" s="14"/>
    </row>
    <row r="9" spans="1:10">
      <c r="A9" s="15"/>
      <c r="B9" s="19"/>
      <c r="C9" s="19"/>
      <c r="H9" s="19"/>
      <c r="I9" s="15"/>
      <c r="J9" s="14"/>
    </row>
    <row r="10" spans="1:10">
      <c r="A10" s="15"/>
      <c r="B10" s="19"/>
      <c r="C10" s="19"/>
      <c r="H10" s="19"/>
      <c r="I10" s="15"/>
      <c r="J10" s="14"/>
    </row>
    <row r="11" spans="1:10">
      <c r="A11" s="15"/>
      <c r="B11" s="19"/>
      <c r="C11" s="19"/>
      <c r="H11" s="19"/>
      <c r="I11" s="15"/>
      <c r="J11" s="14"/>
    </row>
    <row r="12" spans="1:10">
      <c r="A12" s="15"/>
      <c r="B12" s="19"/>
      <c r="C12" s="19"/>
      <c r="H12" s="19"/>
      <c r="I12" s="15"/>
      <c r="J12" s="14"/>
    </row>
    <row r="13" spans="1:10">
      <c r="A13" s="15"/>
      <c r="B13" s="19"/>
      <c r="C13" s="19"/>
      <c r="H13" s="19"/>
      <c r="I13" s="15"/>
      <c r="J13" s="14"/>
    </row>
    <row r="14" spans="1:10">
      <c r="A14" s="15"/>
      <c r="B14" s="19"/>
      <c r="C14" s="19"/>
      <c r="H14" s="19"/>
      <c r="I14" s="15"/>
      <c r="J14" s="14"/>
    </row>
    <row r="15" spans="1:10">
      <c r="A15" s="15"/>
      <c r="B15" s="19"/>
      <c r="C15" s="19"/>
      <c r="H15" s="19"/>
      <c r="I15" s="15"/>
      <c r="J15" s="14"/>
    </row>
    <row r="16" spans="1:10">
      <c r="A16" s="15"/>
      <c r="B16" s="19"/>
      <c r="C16" s="19"/>
      <c r="H16" s="19"/>
      <c r="I16" s="15"/>
      <c r="J16" s="14"/>
    </row>
    <row r="17" spans="1:10">
      <c r="A17" s="15"/>
      <c r="B17" s="19"/>
      <c r="C17" s="19"/>
      <c r="H17" s="19"/>
      <c r="I17" s="15"/>
      <c r="J17" s="14"/>
    </row>
    <row r="18" spans="1:10">
      <c r="A18" s="15"/>
      <c r="B18" s="19"/>
      <c r="C18" s="19"/>
    </row>
    <row r="19" spans="1:10">
      <c r="A19" s="15"/>
      <c r="B19" s="19"/>
      <c r="C19" s="19"/>
    </row>
    <row r="20" spans="1:10">
      <c r="A20" s="15"/>
      <c r="B20" s="19"/>
      <c r="C20" s="19"/>
    </row>
    <row r="21" spans="1:10">
      <c r="A21" s="15"/>
      <c r="B21" s="19"/>
      <c r="C21" s="19"/>
    </row>
    <row r="22" spans="1:10">
      <c r="A22" s="15"/>
      <c r="B22" s="19"/>
      <c r="C22" s="19"/>
    </row>
    <row r="23" spans="1:10">
      <c r="A23" s="15"/>
      <c r="B23" s="19"/>
      <c r="C23" s="19"/>
    </row>
    <row r="24" spans="1:10">
      <c r="A24" s="15"/>
      <c r="B24" s="19"/>
    </row>
    <row r="25" spans="1:10">
      <c r="A25" s="15"/>
      <c r="B25" s="19"/>
    </row>
    <row r="26" spans="1:10">
      <c r="A26" s="15"/>
      <c r="B26" s="19"/>
    </row>
    <row r="27" spans="1:10">
      <c r="A27" s="15"/>
      <c r="B27" s="19"/>
    </row>
    <row r="28" spans="1:10">
      <c r="A28" s="15"/>
      <c r="B28" s="19"/>
    </row>
    <row r="29" spans="1:10">
      <c r="A29" s="15"/>
      <c r="B29" s="19"/>
    </row>
    <row r="30" spans="1:10">
      <c r="A30" s="15"/>
      <c r="B30" s="19"/>
    </row>
    <row r="31" spans="1:10">
      <c r="A31" s="15"/>
      <c r="B31" s="19"/>
    </row>
    <row r="32" spans="1:10">
      <c r="A32" s="15"/>
      <c r="B32" s="19"/>
    </row>
    <row r="33" spans="1:4">
      <c r="A33" s="15"/>
      <c r="B33" s="19"/>
    </row>
    <row r="34" spans="1:4">
      <c r="A34" s="15"/>
      <c r="B34" s="19"/>
    </row>
    <row r="35" spans="1:4">
      <c r="A35" s="15"/>
      <c r="B35" s="19"/>
    </row>
    <row r="36" spans="1:4">
      <c r="A36" s="15"/>
      <c r="B36" s="19"/>
    </row>
    <row r="37" spans="1:4">
      <c r="A37" s="15"/>
      <c r="B37" s="19"/>
    </row>
    <row r="38" spans="1:4">
      <c r="A38" s="15"/>
      <c r="B38" s="19"/>
    </row>
    <row r="39" spans="1:4">
      <c r="B39" t="s">
        <v>59</v>
      </c>
      <c r="C39" s="4"/>
      <c r="D39" s="14">
        <f>SUM(D6:D38)</f>
        <v>0</v>
      </c>
    </row>
    <row r="40" spans="1:4">
      <c r="C40" s="4"/>
    </row>
    <row r="41" spans="1:4">
      <c r="C41" s="4"/>
    </row>
  </sheetData>
  <mergeCells count="2">
    <mergeCell ref="A1:F1"/>
    <mergeCell ref="A2:F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I8"/>
  <sheetViews>
    <sheetView topLeftCell="B2" workbookViewId="0">
      <selection activeCell="B2" sqref="B2"/>
    </sheetView>
  </sheetViews>
  <sheetFormatPr defaultRowHeight="13.2"/>
  <cols>
    <col min="1" max="1" width="9.109375" hidden="1" customWidth="1"/>
    <col min="2" max="2" width="14.5546875" bestFit="1" customWidth="1"/>
    <col min="3" max="3" width="12" bestFit="1" customWidth="1"/>
    <col min="4" max="4" width="13.44140625" bestFit="1" customWidth="1"/>
    <col min="5" max="5" width="18.109375" bestFit="1" customWidth="1"/>
    <col min="6" max="6" width="4.109375" customWidth="1"/>
    <col min="7" max="7" width="1.88671875" customWidth="1"/>
    <col min="8" max="8" width="7.109375" bestFit="1" customWidth="1"/>
    <col min="9" max="9" width="5.44140625" bestFit="1" customWidth="1"/>
    <col min="10" max="10" width="8.88671875" bestFit="1" customWidth="1"/>
    <col min="11" max="11" width="28.88671875" bestFit="1" customWidth="1"/>
    <col min="12" max="12" width="5.44140625" bestFit="1" customWidth="1"/>
    <col min="13" max="13" width="13.44140625" bestFit="1" customWidth="1"/>
    <col min="14" max="15" width="0.88671875" customWidth="1"/>
    <col min="16" max="16" width="11.44140625" bestFit="1" customWidth="1"/>
    <col min="17" max="18" width="2" customWidth="1"/>
    <col min="19" max="19" width="32" bestFit="1" customWidth="1"/>
    <col min="20" max="20" width="10.44140625" style="26" bestFit="1" customWidth="1"/>
    <col min="21" max="21" width="0.88671875" customWidth="1"/>
    <col min="22" max="22" width="13.109375" bestFit="1" customWidth="1"/>
    <col min="23" max="23" width="10.5546875" bestFit="1" customWidth="1"/>
    <col min="24" max="24" width="0.88671875" customWidth="1"/>
    <col min="25" max="25" width="25.88671875" bestFit="1" customWidth="1"/>
    <col min="26" max="30" width="1.44140625" customWidth="1"/>
  </cols>
  <sheetData>
    <row r="1" spans="1:35" ht="13.8" hidden="1" thickBot="1"/>
    <row r="2" spans="1:35" ht="14.4" thickTop="1" thickBot="1">
      <c r="A2" s="59"/>
      <c r="B2" s="73" t="s">
        <v>187</v>
      </c>
      <c r="C2" s="73" t="s">
        <v>214</v>
      </c>
      <c r="D2" s="73" t="s">
        <v>188</v>
      </c>
      <c r="E2" s="73" t="s">
        <v>189</v>
      </c>
      <c r="F2" s="73" t="s">
        <v>190</v>
      </c>
      <c r="G2" s="73" t="s">
        <v>191</v>
      </c>
      <c r="H2" s="73" t="s">
        <v>192</v>
      </c>
      <c r="I2" s="73" t="s">
        <v>193</v>
      </c>
      <c r="J2" s="73" t="s">
        <v>194</v>
      </c>
      <c r="K2" s="73" t="s">
        <v>195</v>
      </c>
      <c r="L2" s="73" t="s">
        <v>196</v>
      </c>
      <c r="M2" s="73" t="s">
        <v>197</v>
      </c>
      <c r="N2" s="73" t="s">
        <v>198</v>
      </c>
      <c r="O2" s="73" t="s">
        <v>199</v>
      </c>
      <c r="P2" s="73" t="s">
        <v>200</v>
      </c>
      <c r="Q2" s="73" t="s">
        <v>201</v>
      </c>
      <c r="R2" s="73" t="s">
        <v>202</v>
      </c>
      <c r="S2" s="73" t="s">
        <v>203</v>
      </c>
      <c r="T2" s="73" t="s">
        <v>204</v>
      </c>
      <c r="U2" s="74" t="s">
        <v>60</v>
      </c>
      <c r="V2" s="73" t="s">
        <v>205</v>
      </c>
      <c r="W2" s="73" t="s">
        <v>54</v>
      </c>
      <c r="X2" s="73" t="s">
        <v>206</v>
      </c>
      <c r="Y2" s="73" t="s">
        <v>207</v>
      </c>
      <c r="Z2" s="73" t="s">
        <v>208</v>
      </c>
      <c r="AA2" s="73" t="s">
        <v>209</v>
      </c>
      <c r="AB2" s="73" t="s">
        <v>210</v>
      </c>
      <c r="AC2" s="73" t="s">
        <v>211</v>
      </c>
      <c r="AD2" s="73" t="s">
        <v>212</v>
      </c>
      <c r="AE2" s="73" t="s">
        <v>213</v>
      </c>
      <c r="AF2" s="73" t="s">
        <v>215</v>
      </c>
      <c r="AG2" s="73" t="s">
        <v>216</v>
      </c>
      <c r="AH2" s="73" t="s">
        <v>217</v>
      </c>
      <c r="AI2" s="73" t="s">
        <v>218</v>
      </c>
    </row>
    <row r="3" spans="1:35" ht="13.8" thickTop="1">
      <c r="B3" s="62"/>
      <c r="C3" s="62"/>
      <c r="D3" s="63"/>
      <c r="E3" s="62"/>
      <c r="F3" s="62"/>
      <c r="G3" s="62"/>
      <c r="H3" s="64"/>
      <c r="I3" s="64"/>
      <c r="J3" s="62"/>
      <c r="K3" s="62"/>
      <c r="L3" s="62"/>
      <c r="M3" s="62"/>
      <c r="N3" s="62"/>
      <c r="O3" s="62"/>
      <c r="P3" s="62"/>
      <c r="Q3" s="64"/>
      <c r="R3" s="62"/>
      <c r="S3" s="62"/>
      <c r="T3" s="61"/>
      <c r="U3" s="62"/>
      <c r="V3" s="62"/>
      <c r="W3" s="62"/>
      <c r="X3" s="62"/>
      <c r="Y3" s="62"/>
      <c r="Z3" s="62"/>
      <c r="AA3" s="62"/>
      <c r="AB3" s="62"/>
      <c r="AC3" s="62"/>
      <c r="AD3" s="62"/>
    </row>
    <row r="4" spans="1:35">
      <c r="B4" s="62"/>
      <c r="C4" s="62"/>
      <c r="D4" s="63"/>
      <c r="E4" s="62"/>
      <c r="F4" s="62"/>
      <c r="G4" s="62"/>
      <c r="H4" s="64"/>
      <c r="I4" s="64"/>
      <c r="J4" s="62"/>
      <c r="K4" s="62"/>
      <c r="L4" s="62"/>
      <c r="M4" s="62"/>
      <c r="N4" s="62"/>
      <c r="O4" s="62"/>
      <c r="P4" s="62"/>
      <c r="Q4" s="64"/>
      <c r="R4" s="62"/>
      <c r="S4" s="62"/>
      <c r="T4" s="61"/>
      <c r="U4" s="62"/>
      <c r="V4" s="62"/>
      <c r="W4" s="62"/>
      <c r="X4" s="62"/>
      <c r="Y4" s="62"/>
      <c r="Z4" s="62"/>
      <c r="AA4" s="62"/>
      <c r="AB4" s="62"/>
      <c r="AC4" s="62"/>
      <c r="AD4" s="62"/>
    </row>
    <row r="5" spans="1:35">
      <c r="B5" s="62"/>
      <c r="C5" s="62"/>
      <c r="D5" s="63"/>
      <c r="E5" s="62"/>
      <c r="F5" s="62"/>
      <c r="G5" s="62"/>
      <c r="H5" s="64"/>
      <c r="I5" s="64"/>
      <c r="J5" s="62"/>
      <c r="K5" s="62"/>
      <c r="L5" s="62"/>
      <c r="M5" s="62"/>
      <c r="N5" s="62"/>
      <c r="O5" s="62"/>
      <c r="P5" s="62"/>
      <c r="Q5" s="64"/>
      <c r="R5" s="62"/>
      <c r="S5" s="62"/>
      <c r="T5" s="61"/>
      <c r="U5" s="62"/>
      <c r="V5" s="62"/>
      <c r="W5" s="62"/>
      <c r="X5" s="62"/>
      <c r="Y5" s="62"/>
      <c r="Z5" s="62"/>
      <c r="AA5" s="62"/>
      <c r="AB5" s="62"/>
      <c r="AC5" s="62"/>
      <c r="AD5" s="62"/>
    </row>
    <row r="6" spans="1:35">
      <c r="B6" s="62"/>
      <c r="C6" s="62"/>
      <c r="D6" s="63"/>
      <c r="E6" s="62"/>
      <c r="F6" s="62"/>
      <c r="G6" s="62"/>
      <c r="H6" s="64"/>
      <c r="I6" s="64"/>
      <c r="J6" s="62"/>
      <c r="K6" s="62"/>
      <c r="L6" s="62"/>
      <c r="M6" s="62"/>
      <c r="N6" s="62"/>
      <c r="O6" s="62"/>
      <c r="P6" s="62"/>
      <c r="Q6" s="64"/>
      <c r="R6" s="62"/>
      <c r="S6" s="62"/>
      <c r="T6" s="61"/>
      <c r="U6" s="62"/>
      <c r="V6" s="62"/>
      <c r="W6" s="62"/>
      <c r="X6" s="62"/>
      <c r="Y6" s="62"/>
      <c r="Z6" s="62"/>
      <c r="AA6" s="62"/>
      <c r="AB6" s="62"/>
      <c r="AC6" s="62"/>
      <c r="AD6" s="62"/>
    </row>
    <row r="7" spans="1:35">
      <c r="B7" s="62"/>
      <c r="C7" s="62"/>
      <c r="D7" s="63"/>
      <c r="E7" s="62"/>
      <c r="F7" s="62"/>
      <c r="G7" s="62"/>
      <c r="H7" s="64"/>
      <c r="I7" s="64"/>
      <c r="J7" s="62"/>
      <c r="K7" s="62"/>
      <c r="L7" s="62"/>
      <c r="M7" s="62"/>
      <c r="N7" s="62"/>
      <c r="O7" s="62"/>
      <c r="P7" s="62"/>
      <c r="Q7" s="64"/>
      <c r="R7" s="62"/>
      <c r="S7" s="62"/>
      <c r="T7" s="61"/>
      <c r="U7" s="62"/>
      <c r="V7" s="62"/>
      <c r="W7" s="62"/>
      <c r="X7" s="62"/>
      <c r="Y7" s="62"/>
      <c r="Z7" s="62"/>
      <c r="AA7" s="62"/>
      <c r="AB7" s="62"/>
      <c r="AC7" s="62"/>
      <c r="AD7" s="62"/>
    </row>
    <row r="8" spans="1:35">
      <c r="B8" s="62"/>
      <c r="C8" s="62"/>
      <c r="D8" s="63"/>
      <c r="E8" s="62"/>
      <c r="F8" s="62"/>
      <c r="G8" s="62"/>
      <c r="H8" s="64"/>
      <c r="I8" s="64"/>
      <c r="J8" s="62"/>
      <c r="K8" s="62"/>
      <c r="L8" s="62"/>
      <c r="M8" s="62"/>
      <c r="N8" s="62"/>
      <c r="O8" s="62"/>
      <c r="P8" s="62"/>
      <c r="Q8" s="64"/>
      <c r="R8" s="62"/>
      <c r="S8" s="62"/>
      <c r="T8" s="61"/>
      <c r="U8" s="62"/>
      <c r="V8" s="62"/>
      <c r="W8" s="62"/>
      <c r="X8" s="62"/>
      <c r="Y8" s="62"/>
      <c r="Z8" s="62"/>
      <c r="AA8" s="62"/>
      <c r="AB8" s="62"/>
      <c r="AC8" s="62"/>
      <c r="AD8" s="62"/>
    </row>
  </sheetData>
  <pageMargins left="0.7" right="0.7" top="0.75" bottom="0.75" header="0.3" footer="0.3"/>
  <pageSetup scale="4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pageSetUpPr fitToPage="1"/>
  </sheetPr>
  <dimension ref="A1:P16"/>
  <sheetViews>
    <sheetView topLeftCell="B2" zoomScale="70" zoomScaleNormal="70" workbookViewId="0">
      <selection activeCell="D26" sqref="D26"/>
    </sheetView>
  </sheetViews>
  <sheetFormatPr defaultRowHeight="13.2"/>
  <cols>
    <col min="1" max="1" width="7.5546875" hidden="1" customWidth="1"/>
    <col min="2" max="2" width="17.6640625" customWidth="1"/>
    <col min="3" max="3" width="27.44140625" customWidth="1"/>
    <col min="4" max="4" width="16.44140625" style="4" customWidth="1"/>
    <col min="5" max="5" width="13.44140625" customWidth="1"/>
    <col min="6" max="6" width="13.5546875" customWidth="1"/>
    <col min="7" max="7" width="3.109375" customWidth="1"/>
    <col min="8" max="8" width="17.5546875" customWidth="1"/>
    <col min="9" max="9" width="16.109375" customWidth="1"/>
    <col min="10" max="10" width="4.88671875" customWidth="1"/>
    <col min="11" max="11" width="6.44140625" customWidth="1"/>
    <col min="14" max="14" width="12.88671875" bestFit="1" customWidth="1"/>
    <col min="15" max="15" width="14" bestFit="1" customWidth="1"/>
    <col min="16" max="16" width="13.88671875" style="26" bestFit="1" customWidth="1"/>
  </cols>
  <sheetData>
    <row r="1" spans="1:16" hidden="1">
      <c r="A1" s="79" t="e">
        <f>CONCATENATE(#REF!,"  ",#REF!)</f>
        <v>#REF!</v>
      </c>
      <c r="B1" s="79"/>
      <c r="C1" s="79"/>
      <c r="D1" s="79"/>
      <c r="E1" s="79"/>
      <c r="F1" s="79"/>
      <c r="P1"/>
    </row>
    <row r="2" spans="1:16">
      <c r="A2" s="79" t="s">
        <v>48</v>
      </c>
      <c r="B2" s="79"/>
      <c r="C2" s="79"/>
      <c r="D2" s="79"/>
      <c r="E2" s="79"/>
      <c r="F2" s="79"/>
      <c r="P2"/>
    </row>
    <row r="3" spans="1:16">
      <c r="C3" s="27" t="s">
        <v>70</v>
      </c>
      <c r="D3" s="75" t="s">
        <v>219</v>
      </c>
      <c r="P3"/>
    </row>
    <row r="4" spans="1:16">
      <c r="A4" s="1"/>
      <c r="B4" s="1"/>
      <c r="C4" s="1"/>
      <c r="D4" s="24"/>
      <c r="E4" s="1"/>
      <c r="F4" s="1"/>
    </row>
    <row r="5" spans="1:16">
      <c r="B5" s="81" t="s">
        <v>167</v>
      </c>
      <c r="C5" s="81"/>
      <c r="D5" s="81"/>
      <c r="E5" s="81"/>
      <c r="F5" s="81"/>
      <c r="G5" s="81"/>
      <c r="H5" s="81"/>
      <c r="I5" s="5"/>
    </row>
    <row r="6" spans="1:16">
      <c r="B6" s="81"/>
      <c r="C6" s="81"/>
      <c r="D6" s="81"/>
      <c r="E6" s="81"/>
      <c r="F6" s="81"/>
      <c r="G6" s="81"/>
      <c r="H6" s="81"/>
      <c r="I6" s="5"/>
    </row>
    <row r="7" spans="1:16">
      <c r="E7" s="5"/>
      <c r="F7" s="5"/>
      <c r="G7" s="5"/>
      <c r="H7" s="5"/>
      <c r="I7" s="5"/>
    </row>
    <row r="8" spans="1:16">
      <c r="E8" s="5"/>
      <c r="F8" s="5"/>
      <c r="G8" s="5"/>
      <c r="H8" s="5"/>
      <c r="I8" s="5"/>
    </row>
    <row r="9" spans="1:16">
      <c r="B9" s="3" t="s">
        <v>224</v>
      </c>
      <c r="C9" s="13" t="s">
        <v>225</v>
      </c>
      <c r="E9" s="5"/>
      <c r="F9" s="5"/>
      <c r="G9" s="5"/>
      <c r="H9" s="5"/>
      <c r="I9" s="5"/>
    </row>
    <row r="10" spans="1:16">
      <c r="E10" s="5"/>
      <c r="F10" s="5"/>
      <c r="G10" s="5"/>
      <c r="H10" s="28" t="s">
        <v>49</v>
      </c>
      <c r="I10" s="28" t="s">
        <v>50</v>
      </c>
    </row>
    <row r="11" spans="1:16">
      <c r="A11" s="18">
        <v>9000</v>
      </c>
      <c r="B11" s="18" t="s">
        <v>219</v>
      </c>
      <c r="C11" t="s">
        <v>219</v>
      </c>
      <c r="E11" s="5"/>
      <c r="F11" s="5"/>
      <c r="G11" s="5"/>
      <c r="H11" s="5">
        <f>INVOICE!H36</f>
        <v>0</v>
      </c>
      <c r="I11" s="5"/>
    </row>
    <row r="12" spans="1:16">
      <c r="A12" s="18">
        <v>9000</v>
      </c>
      <c r="B12" s="18" t="s">
        <v>219</v>
      </c>
      <c r="C12" t="s">
        <v>219</v>
      </c>
      <c r="D12" s="4" t="s">
        <v>219</v>
      </c>
      <c r="E12" s="5"/>
      <c r="F12" s="5"/>
      <c r="G12" s="5"/>
      <c r="H12" s="5">
        <f>INVOICE!H46</f>
        <v>0</v>
      </c>
      <c r="I12" s="5"/>
    </row>
    <row r="13" spans="1:16">
      <c r="A13" s="18"/>
      <c r="B13" s="18" t="s">
        <v>219</v>
      </c>
      <c r="C13" t="s">
        <v>219</v>
      </c>
      <c r="D13" s="4" t="s">
        <v>219</v>
      </c>
      <c r="E13" s="5"/>
      <c r="F13" s="5"/>
      <c r="G13" s="5"/>
      <c r="H13" s="5"/>
      <c r="I13" s="5">
        <f>H12*-1</f>
        <v>0</v>
      </c>
    </row>
    <row r="14" spans="1:16">
      <c r="A14" s="18"/>
      <c r="B14" s="18" t="s">
        <v>219</v>
      </c>
      <c r="C14" t="s">
        <v>219</v>
      </c>
      <c r="E14" s="5"/>
      <c r="F14" s="5"/>
      <c r="G14" s="5"/>
      <c r="H14" s="5"/>
      <c r="I14" s="5">
        <f>H11</f>
        <v>0</v>
      </c>
    </row>
    <row r="16" spans="1:16">
      <c r="C16" s="82" t="s">
        <v>52</v>
      </c>
      <c r="D16" s="82"/>
      <c r="E16" s="82"/>
      <c r="F16" s="82"/>
      <c r="G16" s="82"/>
      <c r="H16" s="82"/>
    </row>
  </sheetData>
  <mergeCells count="4">
    <mergeCell ref="A2:F2"/>
    <mergeCell ref="A1:F1"/>
    <mergeCell ref="B5:H6"/>
    <mergeCell ref="C16:H16"/>
  </mergeCells>
  <phoneticPr fontId="2" type="noConversion"/>
  <conditionalFormatting sqref="A5:A8">
    <cfRule type="expression" dxfId="1" priority="5" stopIfTrue="1">
      <formula>IF(OR(ISBLANK(#REF!),LEN(#REF!)&lt;&gt;6),1,0)</formula>
    </cfRule>
  </conditionalFormatting>
  <pageMargins left="0.25" right="0.26" top="0.32" bottom="0.37" header="0.22" footer="0.18"/>
  <pageSetup scale="8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indexed="34"/>
    <pageSetUpPr fitToPage="1"/>
  </sheetPr>
  <dimension ref="A1:K53"/>
  <sheetViews>
    <sheetView zoomScale="70" zoomScaleNormal="70" workbookViewId="0">
      <selection activeCell="H9" sqref="H9"/>
    </sheetView>
  </sheetViews>
  <sheetFormatPr defaultRowHeight="13.2"/>
  <cols>
    <col min="1" max="1" width="6.88671875" bestFit="1" customWidth="1"/>
    <col min="2" max="2" width="9.44140625" bestFit="1" customWidth="1"/>
    <col min="3" max="3" width="6.44140625" bestFit="1" customWidth="1"/>
    <col min="4" max="4" width="8.5546875" bestFit="1" customWidth="1"/>
    <col min="5" max="5" width="5.44140625" customWidth="1"/>
    <col min="6" max="6" width="36.44140625" bestFit="1" customWidth="1"/>
    <col min="7" max="7" width="14" bestFit="1" customWidth="1"/>
    <col min="8" max="8" width="17.5546875" style="17" customWidth="1"/>
    <col min="9" max="9" width="16.109375" customWidth="1"/>
    <col min="10" max="10" width="10.109375" style="4" bestFit="1" customWidth="1"/>
    <col min="11" max="11" width="10.109375" bestFit="1" customWidth="1"/>
  </cols>
  <sheetData>
    <row r="1" spans="1:8">
      <c r="A1" s="12" t="e">
        <f>#REF!</f>
        <v>#REF!</v>
      </c>
      <c r="B1" t="s">
        <v>154</v>
      </c>
      <c r="C1" s="29">
        <v>5010</v>
      </c>
      <c r="D1" s="1">
        <v>601060</v>
      </c>
      <c r="E1" s="1"/>
      <c r="F1" t="s">
        <v>1</v>
      </c>
      <c r="G1" s="12">
        <f t="shared" ref="G1:G32" si="0">IFERROR(ROUND(H1,2),0)</f>
        <v>0</v>
      </c>
      <c r="H1" s="31" t="e">
        <f>'JE FOR VA SIDE'!#REF!</f>
        <v>#REF!</v>
      </c>
    </row>
    <row r="2" spans="1:8">
      <c r="A2" s="12" t="e">
        <f>#REF!</f>
        <v>#REF!</v>
      </c>
      <c r="B2" t="s">
        <v>154</v>
      </c>
      <c r="C2" s="29">
        <v>5011</v>
      </c>
      <c r="D2" s="1">
        <v>601060</v>
      </c>
      <c r="E2" s="1"/>
      <c r="F2" t="s">
        <v>4</v>
      </c>
      <c r="G2" s="12">
        <f t="shared" si="0"/>
        <v>0</v>
      </c>
      <c r="H2" s="31" t="e">
        <f>'JE FOR VA SIDE'!#REF!</f>
        <v>#REF!</v>
      </c>
    </row>
    <row r="3" spans="1:8">
      <c r="A3" s="12" t="e">
        <f>#REF!</f>
        <v>#REF!</v>
      </c>
      <c r="B3" t="s">
        <v>154</v>
      </c>
      <c r="C3" s="30">
        <v>5012</v>
      </c>
      <c r="D3" s="1">
        <v>601060</v>
      </c>
      <c r="E3" s="1"/>
      <c r="F3" t="s">
        <v>8</v>
      </c>
      <c r="G3" s="12">
        <f t="shared" si="0"/>
        <v>0</v>
      </c>
      <c r="H3" s="31" t="e">
        <f>'JE FOR VA SIDE'!#REF!</f>
        <v>#REF!</v>
      </c>
    </row>
    <row r="4" spans="1:8">
      <c r="A4" s="12" t="e">
        <f>#REF!</f>
        <v>#REF!</v>
      </c>
      <c r="B4" t="s">
        <v>154</v>
      </c>
      <c r="C4" s="21">
        <v>5013</v>
      </c>
      <c r="D4" s="20">
        <v>601060</v>
      </c>
      <c r="F4" t="s">
        <v>156</v>
      </c>
      <c r="G4" s="12">
        <f t="shared" si="0"/>
        <v>0</v>
      </c>
      <c r="H4" s="31" t="e">
        <f>'JE FOR VA SIDE'!#REF!</f>
        <v>#REF!</v>
      </c>
    </row>
    <row r="5" spans="1:8">
      <c r="A5" s="12" t="e">
        <f>#REF!</f>
        <v>#REF!</v>
      </c>
      <c r="B5" t="s">
        <v>154</v>
      </c>
      <c r="C5" s="29">
        <v>5014</v>
      </c>
      <c r="D5" s="1">
        <v>601060</v>
      </c>
      <c r="E5" s="1"/>
      <c r="F5" t="s">
        <v>5</v>
      </c>
      <c r="G5" s="12">
        <f t="shared" si="0"/>
        <v>0</v>
      </c>
      <c r="H5" s="31" t="e">
        <f>'JE FOR VA SIDE'!#REF!</f>
        <v>#REF!</v>
      </c>
    </row>
    <row r="6" spans="1:8">
      <c r="A6" s="12" t="e">
        <f>#REF!</f>
        <v>#REF!</v>
      </c>
      <c r="B6" t="s">
        <v>154</v>
      </c>
      <c r="C6" s="29">
        <v>5020</v>
      </c>
      <c r="D6" s="1">
        <v>601060</v>
      </c>
      <c r="E6" s="1"/>
      <c r="F6" t="s">
        <v>66</v>
      </c>
      <c r="G6" s="12">
        <f t="shared" si="0"/>
        <v>0</v>
      </c>
      <c r="H6" s="31" t="e">
        <f>'JE FOR VA SIDE'!#REF!</f>
        <v>#REF!</v>
      </c>
    </row>
    <row r="7" spans="1:8">
      <c r="A7" s="12" t="e">
        <f>#REF!</f>
        <v>#REF!</v>
      </c>
      <c r="B7" t="s">
        <v>154</v>
      </c>
      <c r="C7" s="29">
        <v>5020</v>
      </c>
      <c r="D7" s="1">
        <v>743000</v>
      </c>
      <c r="E7" s="1"/>
      <c r="F7" t="s">
        <v>65</v>
      </c>
      <c r="G7" s="12">
        <f t="shared" si="0"/>
        <v>0</v>
      </c>
      <c r="H7" s="31" t="e">
        <f>'JE FOR VA SIDE'!#REF!</f>
        <v>#REF!</v>
      </c>
    </row>
    <row r="8" spans="1:8">
      <c r="A8" s="12" t="e">
        <f>#REF!</f>
        <v>#REF!</v>
      </c>
      <c r="B8" t="s">
        <v>154</v>
      </c>
      <c r="C8" s="29">
        <v>5020</v>
      </c>
      <c r="D8" s="1">
        <v>743990</v>
      </c>
      <c r="E8" s="1"/>
      <c r="F8" t="s">
        <v>64</v>
      </c>
      <c r="G8" s="12">
        <f t="shared" si="0"/>
        <v>0</v>
      </c>
      <c r="H8" s="31" t="e">
        <f>'JE FOR VA SIDE'!#REF!</f>
        <v>#REF!</v>
      </c>
    </row>
    <row r="9" spans="1:8">
      <c r="A9" s="12" t="e">
        <f>#REF!</f>
        <v>#REF!</v>
      </c>
      <c r="B9" t="s">
        <v>154</v>
      </c>
      <c r="C9" s="29">
        <v>5030</v>
      </c>
      <c r="D9" s="1">
        <v>601060</v>
      </c>
      <c r="E9" s="1"/>
      <c r="F9" t="s">
        <v>3</v>
      </c>
      <c r="G9" s="12">
        <f t="shared" si="0"/>
        <v>0</v>
      </c>
      <c r="H9" s="31" t="e">
        <f>'JE FOR VA SIDE'!#REF!</f>
        <v>#REF!</v>
      </c>
    </row>
    <row r="10" spans="1:8">
      <c r="A10" s="12" t="e">
        <f>#REF!</f>
        <v>#REF!</v>
      </c>
      <c r="B10" t="s">
        <v>154</v>
      </c>
      <c r="C10" s="30">
        <v>5040</v>
      </c>
      <c r="D10" s="1">
        <v>710000</v>
      </c>
      <c r="E10" s="1"/>
      <c r="F10" t="s">
        <v>11</v>
      </c>
      <c r="G10" s="12">
        <f t="shared" si="0"/>
        <v>0</v>
      </c>
      <c r="H10" s="31" t="e">
        <f>'JE FOR VA SIDE'!#REF!</f>
        <v>#REF!</v>
      </c>
    </row>
    <row r="11" spans="1:8">
      <c r="A11" s="12" t="e">
        <f>#REF!</f>
        <v>#REF!</v>
      </c>
      <c r="B11" t="s">
        <v>154</v>
      </c>
      <c r="C11" s="30">
        <v>5041</v>
      </c>
      <c r="D11" s="1">
        <v>710000</v>
      </c>
      <c r="E11" s="1"/>
      <c r="F11" t="s">
        <v>157</v>
      </c>
      <c r="G11" s="12">
        <f t="shared" si="0"/>
        <v>0</v>
      </c>
      <c r="H11" s="31" t="e">
        <f>'JE FOR VA SIDE'!#REF!</f>
        <v>#REF!</v>
      </c>
    </row>
    <row r="12" spans="1:8">
      <c r="A12" s="12" t="e">
        <f>#REF!</f>
        <v>#REF!</v>
      </c>
      <c r="B12" t="s">
        <v>154</v>
      </c>
      <c r="C12" s="30">
        <v>5042</v>
      </c>
      <c r="D12" s="1">
        <v>710000</v>
      </c>
      <c r="E12" s="1"/>
      <c r="F12" t="s">
        <v>146</v>
      </c>
      <c r="G12" s="12">
        <f t="shared" si="0"/>
        <v>0</v>
      </c>
      <c r="H12" s="31" t="e">
        <f>'JE FOR VA SIDE'!#REF!</f>
        <v>#REF!</v>
      </c>
    </row>
    <row r="13" spans="1:8">
      <c r="A13" s="12" t="e">
        <f>#REF!</f>
        <v>#REF!</v>
      </c>
      <c r="B13" t="s">
        <v>154</v>
      </c>
      <c r="C13" s="30">
        <v>5043</v>
      </c>
      <c r="D13" s="1">
        <v>710000</v>
      </c>
      <c r="E13" s="1"/>
      <c r="F13" t="s">
        <v>147</v>
      </c>
      <c r="G13" s="12">
        <f t="shared" si="0"/>
        <v>0</v>
      </c>
      <c r="H13" s="31" t="e">
        <f>'JE FOR VA SIDE'!#REF!</f>
        <v>#REF!</v>
      </c>
    </row>
    <row r="14" spans="1:8">
      <c r="A14" s="12" t="e">
        <f>#REF!</f>
        <v>#REF!</v>
      </c>
      <c r="B14" t="s">
        <v>154</v>
      </c>
      <c r="C14" s="30">
        <v>5045</v>
      </c>
      <c r="D14" s="1">
        <v>710000</v>
      </c>
      <c r="E14" s="1"/>
      <c r="F14" t="s">
        <v>61</v>
      </c>
      <c r="G14" s="12">
        <f t="shared" si="0"/>
        <v>0</v>
      </c>
      <c r="H14" s="31" t="e">
        <f>'JE FOR VA SIDE'!#REF!</f>
        <v>#REF!</v>
      </c>
    </row>
    <row r="15" spans="1:8">
      <c r="A15" s="12" t="e">
        <f>#REF!</f>
        <v>#REF!</v>
      </c>
      <c r="B15" t="s">
        <v>154</v>
      </c>
      <c r="C15" s="30">
        <v>5050</v>
      </c>
      <c r="D15" s="1">
        <v>710000</v>
      </c>
      <c r="E15" s="1"/>
      <c r="F15" t="s">
        <v>165</v>
      </c>
      <c r="G15" s="12">
        <f t="shared" si="0"/>
        <v>0</v>
      </c>
      <c r="H15" s="31" t="e">
        <f>'JE FOR VA SIDE'!#REF!</f>
        <v>#REF!</v>
      </c>
    </row>
    <row r="16" spans="1:8">
      <c r="A16" s="12" t="e">
        <f>#REF!</f>
        <v>#REF!</v>
      </c>
      <c r="B16" t="s">
        <v>154</v>
      </c>
      <c r="C16" s="29">
        <v>5055</v>
      </c>
      <c r="D16" s="1">
        <v>601060</v>
      </c>
      <c r="E16" s="1"/>
      <c r="F16" t="s">
        <v>7</v>
      </c>
      <c r="G16" s="12">
        <f t="shared" si="0"/>
        <v>0</v>
      </c>
      <c r="H16" s="31" t="e">
        <f>'JE FOR VA SIDE'!#REF!</f>
        <v>#REF!</v>
      </c>
    </row>
    <row r="17" spans="1:11">
      <c r="A17" s="12" t="e">
        <f>#REF!</f>
        <v>#REF!</v>
      </c>
      <c r="B17" t="s">
        <v>154</v>
      </c>
      <c r="C17" s="30">
        <v>5100</v>
      </c>
      <c r="D17" s="1">
        <v>601060</v>
      </c>
      <c r="E17" s="1"/>
      <c r="F17" t="s">
        <v>10</v>
      </c>
      <c r="G17" s="12">
        <f t="shared" si="0"/>
        <v>0</v>
      </c>
      <c r="H17" s="31" t="e">
        <f>'JE FOR VA SIDE'!#REF!</f>
        <v>#REF!</v>
      </c>
    </row>
    <row r="18" spans="1:11">
      <c r="A18" s="12" t="e">
        <f>#REF!</f>
        <v>#REF!</v>
      </c>
      <c r="B18" t="s">
        <v>154</v>
      </c>
      <c r="C18" s="30">
        <v>5150</v>
      </c>
      <c r="D18" s="1">
        <v>601060</v>
      </c>
      <c r="E18" s="1"/>
      <c r="F18" t="s">
        <v>144</v>
      </c>
      <c r="G18" s="12">
        <f t="shared" si="0"/>
        <v>0</v>
      </c>
      <c r="H18" s="31" t="e">
        <f>'JE FOR VA SIDE'!#REF!</f>
        <v>#REF!</v>
      </c>
    </row>
    <row r="19" spans="1:11">
      <c r="A19" s="12" t="e">
        <f>#REF!</f>
        <v>#REF!</v>
      </c>
      <c r="B19" t="s">
        <v>154</v>
      </c>
      <c r="C19" s="29">
        <v>5200</v>
      </c>
      <c r="D19" s="1">
        <v>601060</v>
      </c>
      <c r="E19" s="1"/>
      <c r="F19" t="s">
        <v>148</v>
      </c>
      <c r="G19" s="12">
        <f t="shared" si="0"/>
        <v>0</v>
      </c>
      <c r="H19" s="31" t="e">
        <f>'JE FOR VA SIDE'!#REF!</f>
        <v>#REF!</v>
      </c>
    </row>
    <row r="20" spans="1:11">
      <c r="A20" s="12" t="e">
        <f>#REF!</f>
        <v>#REF!</v>
      </c>
      <c r="B20" t="s">
        <v>154</v>
      </c>
      <c r="C20" s="30">
        <v>6000</v>
      </c>
      <c r="D20" s="1">
        <v>601060</v>
      </c>
      <c r="E20" s="1"/>
      <c r="F20" t="s">
        <v>139</v>
      </c>
      <c r="G20" s="12">
        <f t="shared" si="0"/>
        <v>0</v>
      </c>
      <c r="H20" s="31" t="e">
        <f>'JE FOR VA SIDE'!#REF!</f>
        <v>#REF!</v>
      </c>
      <c r="K20" s="4"/>
    </row>
    <row r="21" spans="1:11">
      <c r="A21" s="12" t="e">
        <f>#REF!</f>
        <v>#REF!</v>
      </c>
      <c r="B21" t="s">
        <v>154</v>
      </c>
      <c r="C21" s="30">
        <v>6007</v>
      </c>
      <c r="D21" s="1">
        <v>601060</v>
      </c>
      <c r="E21" s="1"/>
      <c r="F21" t="s">
        <v>175</v>
      </c>
      <c r="G21" s="12">
        <f t="shared" si="0"/>
        <v>0</v>
      </c>
      <c r="H21" s="31" t="e">
        <f>'JE FOR VA SIDE'!#REF!</f>
        <v>#REF!</v>
      </c>
      <c r="K21" s="4"/>
    </row>
    <row r="22" spans="1:11">
      <c r="A22" s="12" t="e">
        <f>#REF!</f>
        <v>#REF!</v>
      </c>
      <c r="B22" t="s">
        <v>154</v>
      </c>
      <c r="C22" s="30">
        <v>6100</v>
      </c>
      <c r="D22" s="1">
        <v>601060</v>
      </c>
      <c r="E22" s="1"/>
      <c r="F22" t="s">
        <v>140</v>
      </c>
      <c r="G22" s="12">
        <f t="shared" si="0"/>
        <v>0</v>
      </c>
      <c r="H22" s="31" t="e">
        <f>'JE FOR VA SIDE'!#REF!</f>
        <v>#REF!</v>
      </c>
    </row>
    <row r="23" spans="1:11">
      <c r="A23" s="12" t="e">
        <f>#REF!</f>
        <v>#REF!</v>
      </c>
      <c r="B23" t="s">
        <v>154</v>
      </c>
      <c r="C23" s="30">
        <v>6101</v>
      </c>
      <c r="D23" s="1">
        <v>601060</v>
      </c>
      <c r="E23" s="1"/>
      <c r="F23" t="s">
        <v>173</v>
      </c>
      <c r="G23" s="12">
        <f t="shared" si="0"/>
        <v>0</v>
      </c>
      <c r="H23" s="31" t="e">
        <f>'JE FOR VA SIDE'!#REF!</f>
        <v>#REF!</v>
      </c>
    </row>
    <row r="24" spans="1:11">
      <c r="A24" s="12" t="e">
        <f>#REF!</f>
        <v>#REF!</v>
      </c>
      <c r="B24" t="s">
        <v>154</v>
      </c>
      <c r="C24" s="30">
        <v>6102</v>
      </c>
      <c r="D24" s="1">
        <v>601060</v>
      </c>
      <c r="E24" s="1"/>
      <c r="F24" s="17" t="s">
        <v>176</v>
      </c>
      <c r="G24" s="12">
        <f t="shared" si="0"/>
        <v>0</v>
      </c>
      <c r="H24" s="31" t="e">
        <f>'JE FOR VA SIDE'!#REF!</f>
        <v>#REF!</v>
      </c>
    </row>
    <row r="25" spans="1:11">
      <c r="A25" s="12" t="e">
        <f>#REF!</f>
        <v>#REF!</v>
      </c>
      <c r="B25" t="s">
        <v>154</v>
      </c>
      <c r="C25" s="30">
        <v>6108</v>
      </c>
      <c r="D25" s="1">
        <v>601060</v>
      </c>
      <c r="E25" s="1"/>
      <c r="F25" t="s">
        <v>174</v>
      </c>
      <c r="G25" s="12">
        <f t="shared" si="0"/>
        <v>0</v>
      </c>
      <c r="H25" s="31" t="e">
        <f>'JE FOR VA SIDE'!#REF!</f>
        <v>#REF!</v>
      </c>
    </row>
    <row r="26" spans="1:11">
      <c r="A26" s="12" t="e">
        <f>#REF!</f>
        <v>#REF!</v>
      </c>
      <c r="B26" t="s">
        <v>154</v>
      </c>
      <c r="C26" s="30">
        <v>6109</v>
      </c>
      <c r="D26" s="1">
        <v>601060</v>
      </c>
      <c r="E26" s="1"/>
      <c r="F26" s="17" t="s">
        <v>177</v>
      </c>
      <c r="G26" s="12">
        <f t="shared" si="0"/>
        <v>0</v>
      </c>
      <c r="H26" s="31" t="e">
        <f>'JE FOR VA SIDE'!#REF!</f>
        <v>#REF!</v>
      </c>
    </row>
    <row r="27" spans="1:11">
      <c r="A27" s="12" t="e">
        <f>#REF!</f>
        <v>#REF!</v>
      </c>
      <c r="B27" t="s">
        <v>154</v>
      </c>
      <c r="C27" s="30">
        <v>6200</v>
      </c>
      <c r="D27" s="1">
        <v>601060</v>
      </c>
      <c r="E27" s="1"/>
      <c r="F27" t="s">
        <v>141</v>
      </c>
      <c r="G27" s="12">
        <f t="shared" si="0"/>
        <v>0</v>
      </c>
      <c r="H27" s="31" t="e">
        <f>'JE FOR VA SIDE'!#REF!</f>
        <v>#REF!</v>
      </c>
    </row>
    <row r="28" spans="1:11">
      <c r="A28" s="12" t="e">
        <f>#REF!</f>
        <v>#REF!</v>
      </c>
      <c r="B28" t="s">
        <v>154</v>
      </c>
      <c r="C28" s="30">
        <v>6300</v>
      </c>
      <c r="D28" s="1">
        <v>601060</v>
      </c>
      <c r="E28" s="1"/>
      <c r="F28" t="s">
        <v>142</v>
      </c>
      <c r="G28" s="12">
        <f t="shared" si="0"/>
        <v>0</v>
      </c>
      <c r="H28" s="31" t="e">
        <f>'JE FOR VA SIDE'!#REF!</f>
        <v>#REF!</v>
      </c>
    </row>
    <row r="29" spans="1:11">
      <c r="A29" s="12" t="e">
        <f>#REF!</f>
        <v>#REF!</v>
      </c>
      <c r="B29" t="s">
        <v>154</v>
      </c>
      <c r="C29" s="30">
        <v>6500</v>
      </c>
      <c r="D29" s="1">
        <v>601060</v>
      </c>
      <c r="E29" s="1"/>
      <c r="F29" t="s">
        <v>143</v>
      </c>
      <c r="G29" s="12">
        <f t="shared" si="0"/>
        <v>0</v>
      </c>
      <c r="H29" s="31" t="e">
        <f>'JE FOR VA SIDE'!#REF!</f>
        <v>#REF!</v>
      </c>
    </row>
    <row r="30" spans="1:11">
      <c r="A30" s="12" t="e">
        <f>#REF!</f>
        <v>#REF!</v>
      </c>
      <c r="B30" t="s">
        <v>154</v>
      </c>
      <c r="C30" s="29">
        <v>6600</v>
      </c>
      <c r="D30" s="1">
        <v>601060</v>
      </c>
      <c r="E30" s="1"/>
      <c r="F30" t="s">
        <v>0</v>
      </c>
      <c r="G30" s="12">
        <f t="shared" si="0"/>
        <v>0</v>
      </c>
      <c r="H30" s="31" t="e">
        <f>'JE FOR VA SIDE'!#REF!</f>
        <v>#REF!</v>
      </c>
    </row>
    <row r="31" spans="1:11">
      <c r="A31" s="12" t="e">
        <f>#REF!</f>
        <v>#REF!</v>
      </c>
      <c r="B31" t="s">
        <v>154</v>
      </c>
      <c r="C31" s="29">
        <v>7120</v>
      </c>
      <c r="D31" s="1">
        <v>601060</v>
      </c>
      <c r="E31" s="1"/>
      <c r="F31" t="s">
        <v>151</v>
      </c>
      <c r="G31" s="12">
        <f t="shared" si="0"/>
        <v>0</v>
      </c>
      <c r="H31" s="31" t="e">
        <f>'JE FOR VA SIDE'!#REF!</f>
        <v>#REF!</v>
      </c>
    </row>
    <row r="32" spans="1:11">
      <c r="A32" s="12" t="e">
        <f>#REF!</f>
        <v>#REF!</v>
      </c>
      <c r="B32" t="s">
        <v>154</v>
      </c>
      <c r="C32" s="30">
        <v>7150</v>
      </c>
      <c r="D32" s="1">
        <v>601060</v>
      </c>
      <c r="E32" s="1"/>
      <c r="F32" t="s">
        <v>149</v>
      </c>
      <c r="G32" s="12">
        <f t="shared" si="0"/>
        <v>0</v>
      </c>
      <c r="H32" s="31" t="e">
        <f>'JE FOR VA SIDE'!#REF!</f>
        <v>#REF!</v>
      </c>
    </row>
    <row r="33" spans="1:10">
      <c r="A33" s="12" t="e">
        <f>#REF!</f>
        <v>#REF!</v>
      </c>
      <c r="B33" t="s">
        <v>154</v>
      </c>
      <c r="C33" s="29">
        <v>7200</v>
      </c>
      <c r="D33" s="1">
        <v>601060</v>
      </c>
      <c r="E33" s="1"/>
      <c r="F33" t="s">
        <v>2</v>
      </c>
      <c r="G33" s="12">
        <f t="shared" ref="G33:G53" si="1">IFERROR(ROUND(H33,2),0)</f>
        <v>0</v>
      </c>
      <c r="H33" s="31" t="e">
        <f>'JE FOR VA SIDE'!#REF!</f>
        <v>#REF!</v>
      </c>
    </row>
    <row r="34" spans="1:10">
      <c r="A34" s="12" t="e">
        <f>#REF!</f>
        <v>#REF!</v>
      </c>
      <c r="B34" t="s">
        <v>154</v>
      </c>
      <c r="C34" s="29">
        <v>7225</v>
      </c>
      <c r="D34" s="1">
        <v>601060</v>
      </c>
      <c r="E34" s="1"/>
      <c r="F34" t="s">
        <v>172</v>
      </c>
      <c r="G34" s="12">
        <f t="shared" si="1"/>
        <v>0</v>
      </c>
      <c r="H34" s="31" t="e">
        <f>'JE FOR VA SIDE'!#REF!</f>
        <v>#REF!</v>
      </c>
    </row>
    <row r="35" spans="1:10">
      <c r="A35" s="12" t="e">
        <f>#REF!</f>
        <v>#REF!</v>
      </c>
      <c r="B35" t="s">
        <v>154</v>
      </c>
      <c r="C35" s="29">
        <v>7300</v>
      </c>
      <c r="D35" s="1">
        <v>601060</v>
      </c>
      <c r="E35" s="1"/>
      <c r="F35" t="s">
        <v>6</v>
      </c>
      <c r="G35" s="12">
        <f t="shared" si="1"/>
        <v>0</v>
      </c>
      <c r="H35" s="31" t="e">
        <f>'JE FOR VA SIDE'!#REF!</f>
        <v>#REF!</v>
      </c>
    </row>
    <row r="36" spans="1:10">
      <c r="A36" s="12" t="e">
        <f>#REF!</f>
        <v>#REF!</v>
      </c>
      <c r="B36" t="s">
        <v>154</v>
      </c>
      <c r="C36" s="30">
        <v>7400</v>
      </c>
      <c r="D36" s="1">
        <v>601060</v>
      </c>
      <c r="E36" s="1"/>
      <c r="F36" t="s">
        <v>9</v>
      </c>
      <c r="G36" s="12">
        <f t="shared" si="1"/>
        <v>0</v>
      </c>
      <c r="H36" s="31" t="e">
        <f>'JE FOR VA SIDE'!#REF!</f>
        <v>#REF!</v>
      </c>
      <c r="J36" s="25"/>
    </row>
    <row r="37" spans="1:10">
      <c r="A37" s="12" t="e">
        <f>#REF!</f>
        <v>#REF!</v>
      </c>
      <c r="B37" t="s">
        <v>154</v>
      </c>
      <c r="C37" s="30">
        <v>8100</v>
      </c>
      <c r="D37" s="1">
        <v>601060</v>
      </c>
      <c r="E37" s="1"/>
      <c r="F37" t="s">
        <v>12</v>
      </c>
      <c r="G37" s="12">
        <f t="shared" si="1"/>
        <v>0</v>
      </c>
      <c r="H37" s="31" t="e">
        <f>'JE FOR VA SIDE'!#REF!</f>
        <v>#REF!</v>
      </c>
      <c r="J37" s="25"/>
    </row>
    <row r="38" spans="1:10">
      <c r="A38" s="12" t="e">
        <f>#REF!</f>
        <v>#REF!</v>
      </c>
      <c r="B38" t="s">
        <v>154</v>
      </c>
      <c r="C38" s="30">
        <v>8200</v>
      </c>
      <c r="D38" s="1">
        <v>601060</v>
      </c>
      <c r="E38" s="1"/>
      <c r="F38" t="s">
        <v>13</v>
      </c>
      <c r="G38" s="12">
        <f t="shared" si="1"/>
        <v>0</v>
      </c>
      <c r="H38" s="31" t="e">
        <f>'JE FOR VA SIDE'!#REF!</f>
        <v>#REF!</v>
      </c>
    </row>
    <row r="39" spans="1:10">
      <c r="A39" s="12" t="e">
        <f>#REF!</f>
        <v>#REF!</v>
      </c>
      <c r="B39" t="s">
        <v>154</v>
      </c>
      <c r="C39" s="30">
        <v>8300</v>
      </c>
      <c r="D39" s="1">
        <v>601060</v>
      </c>
      <c r="E39" s="1"/>
      <c r="F39" t="s">
        <v>14</v>
      </c>
      <c r="G39" s="12">
        <f t="shared" si="1"/>
        <v>0</v>
      </c>
      <c r="H39" s="31" t="e">
        <f>'JE FOR VA SIDE'!#REF!</f>
        <v>#REF!</v>
      </c>
    </row>
    <row r="40" spans="1:10">
      <c r="A40" s="12" t="e">
        <f>#REF!</f>
        <v>#REF!</v>
      </c>
      <c r="B40" t="s">
        <v>154</v>
      </c>
      <c r="C40" s="30">
        <v>8500</v>
      </c>
      <c r="D40" s="1">
        <v>601060</v>
      </c>
      <c r="E40" s="1"/>
      <c r="F40" t="s">
        <v>15</v>
      </c>
      <c r="G40" s="12">
        <f t="shared" si="1"/>
        <v>0</v>
      </c>
      <c r="H40" s="31" t="e">
        <f>'JE FOR VA SIDE'!#REF!</f>
        <v>#REF!</v>
      </c>
    </row>
    <row r="41" spans="1:10">
      <c r="A41" s="12" t="e">
        <f>#REF!</f>
        <v>#REF!</v>
      </c>
      <c r="B41" t="s">
        <v>154</v>
      </c>
      <c r="C41" s="30">
        <v>8800</v>
      </c>
      <c r="D41" s="1">
        <v>710000</v>
      </c>
      <c r="E41" s="1"/>
      <c r="F41" t="s">
        <v>17</v>
      </c>
      <c r="G41" s="12">
        <f t="shared" si="1"/>
        <v>0</v>
      </c>
      <c r="H41" s="31" t="e">
        <f>'JE FOR VA SIDE'!#REF!</f>
        <v>#REF!</v>
      </c>
    </row>
    <row r="42" spans="1:10">
      <c r="A42" s="12" t="e">
        <f>#REF!</f>
        <v>#REF!</v>
      </c>
      <c r="B42" t="s">
        <v>154</v>
      </c>
      <c r="C42" s="30">
        <v>8900</v>
      </c>
      <c r="D42" s="1">
        <v>710000</v>
      </c>
      <c r="E42" s="1"/>
      <c r="F42" t="s">
        <v>166</v>
      </c>
      <c r="G42" s="12">
        <f t="shared" si="1"/>
        <v>0</v>
      </c>
      <c r="H42" s="31" t="e">
        <f>'JE FOR VA SIDE'!#REF!</f>
        <v>#REF!</v>
      </c>
    </row>
    <row r="43" spans="1:10">
      <c r="A43" s="12" t="e">
        <f>#REF!</f>
        <v>#REF!</v>
      </c>
      <c r="B43" t="s">
        <v>154</v>
      </c>
      <c r="C43" s="30">
        <v>9000</v>
      </c>
      <c r="D43" s="1">
        <v>601060</v>
      </c>
      <c r="E43" s="1"/>
      <c r="F43" t="s">
        <v>16</v>
      </c>
      <c r="G43" s="12">
        <f t="shared" si="1"/>
        <v>0</v>
      </c>
      <c r="H43" s="31" t="e">
        <f>'JE FOR VA SIDE'!#REF!</f>
        <v>#REF!</v>
      </c>
    </row>
    <row r="44" spans="1:10">
      <c r="A44" s="12" t="e">
        <f>#REF!</f>
        <v>#REF!</v>
      </c>
      <c r="B44" t="s">
        <v>154</v>
      </c>
      <c r="C44" s="30">
        <v>9180</v>
      </c>
      <c r="D44" s="1">
        <v>601060</v>
      </c>
      <c r="E44" s="1"/>
      <c r="F44" t="s">
        <v>18</v>
      </c>
      <c r="G44" s="12">
        <f t="shared" si="1"/>
        <v>0</v>
      </c>
      <c r="H44" s="31" t="e">
        <f>'JE FOR VA SIDE'!#REF!</f>
        <v>#REF!</v>
      </c>
    </row>
    <row r="45" spans="1:10">
      <c r="A45" s="12" t="e">
        <f>#REF!</f>
        <v>#REF!</v>
      </c>
      <c r="B45" t="s">
        <v>154</v>
      </c>
      <c r="C45" s="30">
        <v>9500</v>
      </c>
      <c r="D45" s="1">
        <v>950200</v>
      </c>
      <c r="E45" s="1"/>
      <c r="F45" t="s">
        <v>19</v>
      </c>
      <c r="G45" s="12">
        <f t="shared" si="1"/>
        <v>0</v>
      </c>
      <c r="H45" s="31" t="e">
        <f>'JE FOR VA SIDE'!#REF!</f>
        <v>#REF!</v>
      </c>
    </row>
    <row r="46" spans="1:10">
      <c r="A46" s="12" t="e">
        <f>#REF!</f>
        <v>#REF!</v>
      </c>
      <c r="B46" t="s">
        <v>154</v>
      </c>
      <c r="C46" s="30">
        <v>9500</v>
      </c>
      <c r="D46" s="1">
        <v>951100</v>
      </c>
      <c r="F46" t="s">
        <v>150</v>
      </c>
      <c r="G46" s="12">
        <f t="shared" si="1"/>
        <v>0</v>
      </c>
      <c r="H46" s="31" t="e">
        <f>'JE FOR VA SIDE'!#REF!</f>
        <v>#REF!</v>
      </c>
    </row>
    <row r="47" spans="1:10">
      <c r="A47" s="12" t="e">
        <f>#REF!</f>
        <v>#REF!</v>
      </c>
      <c r="B47" t="s">
        <v>154</v>
      </c>
      <c r="C47" s="30">
        <v>9500</v>
      </c>
      <c r="D47" s="1">
        <v>952990</v>
      </c>
      <c r="E47" s="1"/>
      <c r="F47" t="s">
        <v>155</v>
      </c>
      <c r="G47" s="12">
        <f t="shared" si="1"/>
        <v>0</v>
      </c>
      <c r="H47" s="31" t="e">
        <f>'JE FOR VA SIDE'!#REF!</f>
        <v>#REF!</v>
      </c>
    </row>
    <row r="48" spans="1:10">
      <c r="A48" s="12" t="e">
        <f>#REF!</f>
        <v>#REF!</v>
      </c>
      <c r="B48" t="s">
        <v>154</v>
      </c>
      <c r="C48" s="30">
        <v>9500</v>
      </c>
      <c r="D48" s="1">
        <v>954000</v>
      </c>
      <c r="E48" s="1"/>
      <c r="F48" t="s">
        <v>20</v>
      </c>
      <c r="G48" s="12">
        <f t="shared" si="1"/>
        <v>0</v>
      </c>
      <c r="H48" s="31" t="e">
        <f>'JE FOR VA SIDE'!#REF!</f>
        <v>#REF!</v>
      </c>
    </row>
    <row r="49" spans="1:10">
      <c r="A49" s="12" t="e">
        <f>#REF!</f>
        <v>#REF!</v>
      </c>
      <c r="B49" t="s">
        <v>154</v>
      </c>
      <c r="C49" s="30">
        <v>9500</v>
      </c>
      <c r="D49" s="1">
        <v>955000</v>
      </c>
      <c r="E49" s="1"/>
      <c r="F49" t="s">
        <v>62</v>
      </c>
      <c r="G49" s="12">
        <f t="shared" si="1"/>
        <v>0</v>
      </c>
      <c r="H49" s="31" t="e">
        <f>'JE FOR VA SIDE'!#REF!</f>
        <v>#REF!</v>
      </c>
      <c r="J49" s="25"/>
    </row>
    <row r="50" spans="1:10">
      <c r="A50" s="12" t="e">
        <f>#REF!</f>
        <v>#REF!</v>
      </c>
      <c r="B50" t="s">
        <v>154</v>
      </c>
      <c r="C50" s="30"/>
      <c r="D50" s="1">
        <v>130305</v>
      </c>
      <c r="E50" s="1"/>
      <c r="F50" t="s">
        <v>67</v>
      </c>
      <c r="G50" s="12">
        <f t="shared" si="1"/>
        <v>0</v>
      </c>
      <c r="H50" s="31" t="e">
        <f>'JE FOR VA SIDE'!#REF!</f>
        <v>#REF!</v>
      </c>
      <c r="J50" s="25"/>
    </row>
    <row r="51" spans="1:10">
      <c r="A51" s="12" t="e">
        <f>#REF!</f>
        <v>#REF!</v>
      </c>
      <c r="B51" t="s">
        <v>154</v>
      </c>
      <c r="C51" s="30"/>
      <c r="D51" s="1">
        <v>130400</v>
      </c>
      <c r="E51" s="1"/>
      <c r="F51" t="s">
        <v>63</v>
      </c>
      <c r="G51" s="12">
        <f t="shared" si="1"/>
        <v>0</v>
      </c>
      <c r="H51" s="31" t="e">
        <f>'JE FOR VA SIDE'!#REF!</f>
        <v>#REF!</v>
      </c>
    </row>
    <row r="52" spans="1:10">
      <c r="A52" s="12" t="e">
        <f>#REF!</f>
        <v>#REF!</v>
      </c>
      <c r="B52" t="s">
        <v>154</v>
      </c>
      <c r="C52" s="18">
        <v>9000</v>
      </c>
      <c r="D52" s="18">
        <v>900000</v>
      </c>
      <c r="E52" s="18"/>
      <c r="F52" t="s">
        <v>16</v>
      </c>
      <c r="G52" s="12">
        <f t="shared" si="1"/>
        <v>0</v>
      </c>
      <c r="H52" s="32">
        <f>'JE FOR VA SIDE'!H11</f>
        <v>0</v>
      </c>
    </row>
    <row r="53" spans="1:10">
      <c r="A53" s="12" t="e">
        <f>#REF!</f>
        <v>#REF!</v>
      </c>
      <c r="B53" t="s">
        <v>154</v>
      </c>
      <c r="C53" s="18"/>
      <c r="D53" s="18">
        <v>130305</v>
      </c>
      <c r="E53" s="18"/>
      <c r="F53" t="s">
        <v>67</v>
      </c>
      <c r="G53" s="12">
        <f t="shared" si="1"/>
        <v>0</v>
      </c>
      <c r="H53" s="32">
        <f>-'JE FOR VA SIDE'!I14</f>
        <v>0</v>
      </c>
    </row>
  </sheetData>
  <conditionalFormatting sqref="C1:C51">
    <cfRule type="expression" dxfId="0" priority="3" stopIfTrue="1">
      <formula>IF(OR(ISBLANK(#REF!),LEN(#REF!)&lt;&gt;6),1,0)</formula>
    </cfRule>
  </conditionalFormatting>
  <pageMargins left="0.75" right="0.75" top="1" bottom="1" header="0.5" footer="0.5"/>
  <pageSetup scale="87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7">
    <tabColor indexed="34"/>
    <pageSetUpPr fitToPage="1"/>
  </sheetPr>
  <dimension ref="A1:H42"/>
  <sheetViews>
    <sheetView zoomScaleNormal="100" workbookViewId="0">
      <selection sqref="A1:E1"/>
    </sheetView>
  </sheetViews>
  <sheetFormatPr defaultRowHeight="13.2"/>
  <cols>
    <col min="1" max="1" width="9.109375" bestFit="1" customWidth="1"/>
    <col min="2" max="2" width="9.5546875" bestFit="1" customWidth="1"/>
    <col min="3" max="3" width="35.5546875" customWidth="1"/>
    <col min="4" max="5" width="13.88671875" customWidth="1"/>
    <col min="6" max="6" width="30.88671875" bestFit="1" customWidth="1"/>
    <col min="7" max="7" width="15.5546875" customWidth="1"/>
    <col min="8" max="8" width="12.44140625" bestFit="1" customWidth="1"/>
  </cols>
  <sheetData>
    <row r="1" spans="1:8">
      <c r="A1" s="79" t="e">
        <f>CONCATENATE(#REF!," ",#REF!)</f>
        <v>#REF!</v>
      </c>
      <c r="B1" s="79"/>
      <c r="C1" s="79"/>
      <c r="D1" s="79"/>
      <c r="E1" s="79"/>
    </row>
    <row r="2" spans="1:8">
      <c r="A2" s="79" t="s">
        <v>53</v>
      </c>
      <c r="B2" s="79"/>
      <c r="C2" s="79"/>
      <c r="D2" s="79"/>
      <c r="E2" s="79"/>
    </row>
    <row r="3" spans="1:8">
      <c r="A3" s="84" t="e">
        <f>#REF!</f>
        <v>#REF!</v>
      </c>
      <c r="B3" s="84"/>
      <c r="C3" s="84"/>
      <c r="D3" s="84"/>
      <c r="E3" s="84"/>
      <c r="F3" s="8"/>
      <c r="G3" s="8"/>
    </row>
    <row r="4" spans="1:8">
      <c r="E4" s="1"/>
      <c r="F4" s="1"/>
    </row>
    <row r="5" spans="1:8">
      <c r="E5" s="1"/>
      <c r="F5" s="1"/>
    </row>
    <row r="6" spans="1:8">
      <c r="D6" s="1" t="s">
        <v>49</v>
      </c>
      <c r="E6" s="1" t="s">
        <v>50</v>
      </c>
    </row>
    <row r="7" spans="1:8">
      <c r="D7" s="1"/>
      <c r="E7" s="1"/>
    </row>
    <row r="8" spans="1:8">
      <c r="A8" s="2"/>
      <c r="B8" s="18">
        <v>130310</v>
      </c>
      <c r="C8" t="s">
        <v>68</v>
      </c>
      <c r="D8" s="5">
        <f>ROUND(INVOICE!H18+'JE FOR VA SIDE'!I14,2)</f>
        <v>0</v>
      </c>
      <c r="E8" s="5"/>
    </row>
    <row r="9" spans="1:8">
      <c r="A9" s="2"/>
      <c r="B9" s="18">
        <v>130300</v>
      </c>
      <c r="C9" t="s">
        <v>69</v>
      </c>
      <c r="D9" s="5">
        <f>ROUND(INVOICE!H15,2)</f>
        <v>0</v>
      </c>
      <c r="E9" s="5"/>
    </row>
    <row r="10" spans="1:8">
      <c r="A10" s="2"/>
      <c r="B10" s="18">
        <v>130310</v>
      </c>
      <c r="C10" t="s">
        <v>184</v>
      </c>
      <c r="D10" s="5">
        <f>INVOICE!H47</f>
        <v>0</v>
      </c>
      <c r="E10" s="5"/>
    </row>
    <row r="11" spans="1:8">
      <c r="A11" s="2">
        <v>5900</v>
      </c>
      <c r="B11" s="18">
        <v>317000</v>
      </c>
      <c r="C11" t="s">
        <v>136</v>
      </c>
      <c r="D11" s="5"/>
      <c r="E11" s="5">
        <f>SUM(D8:D9)-E13</f>
        <v>0</v>
      </c>
      <c r="H11" s="5"/>
    </row>
    <row r="12" spans="1:8">
      <c r="A12" s="2">
        <v>9200</v>
      </c>
      <c r="B12" s="18">
        <v>317000</v>
      </c>
      <c r="C12" t="s">
        <v>183</v>
      </c>
      <c r="D12" s="5"/>
      <c r="E12" s="5">
        <f>D10*-1</f>
        <v>0</v>
      </c>
      <c r="H12" s="5"/>
    </row>
    <row r="13" spans="1:8">
      <c r="A13" s="2">
        <v>9200</v>
      </c>
      <c r="B13" s="18">
        <v>317000</v>
      </c>
      <c r="C13" t="s">
        <v>137</v>
      </c>
      <c r="E13" s="5">
        <f>'JE FOR VA SIDE'!H11</f>
        <v>0</v>
      </c>
      <c r="H13" s="5"/>
    </row>
    <row r="15" spans="1:8">
      <c r="D15" s="5"/>
      <c r="E15" s="5"/>
      <c r="G15" s="5"/>
    </row>
    <row r="16" spans="1:8" hidden="1">
      <c r="D16" s="5"/>
      <c r="E16" s="5"/>
    </row>
    <row r="17" spans="1:7" hidden="1">
      <c r="D17" s="5"/>
      <c r="E17" s="5"/>
    </row>
    <row r="18" spans="1:7" hidden="1">
      <c r="D18" s="5"/>
      <c r="E18" s="5"/>
    </row>
    <row r="19" spans="1:7" hidden="1"/>
    <row r="20" spans="1:7" hidden="1">
      <c r="G20" s="5"/>
    </row>
    <row r="21" spans="1:7">
      <c r="G21" s="5"/>
    </row>
    <row r="22" spans="1:7">
      <c r="C22" t="s">
        <v>153</v>
      </c>
      <c r="D22" s="40"/>
      <c r="E22" s="9"/>
      <c r="G22" s="23"/>
    </row>
    <row r="23" spans="1:7">
      <c r="D23" s="5"/>
      <c r="E23" s="5"/>
    </row>
    <row r="24" spans="1:7">
      <c r="D24" t="s">
        <v>152</v>
      </c>
      <c r="E24" s="5"/>
    </row>
    <row r="25" spans="1:7">
      <c r="D25" s="5">
        <f>D8-D22</f>
        <v>0</v>
      </c>
      <c r="E25" s="5"/>
    </row>
    <row r="26" spans="1:7">
      <c r="D26" s="5">
        <f>INVOICE!H22+INVOICE!H41</f>
        <v>0</v>
      </c>
      <c r="E26" s="5"/>
    </row>
    <row r="27" spans="1:7">
      <c r="D27" s="5">
        <f>D25-D26</f>
        <v>0</v>
      </c>
      <c r="E27" s="5"/>
    </row>
    <row r="28" spans="1:7" hidden="1">
      <c r="E28" s="5"/>
    </row>
    <row r="29" spans="1:7" hidden="1">
      <c r="E29" s="5"/>
    </row>
    <row r="30" spans="1:7" hidden="1">
      <c r="D30" s="5"/>
      <c r="E30" s="5"/>
    </row>
    <row r="31" spans="1:7" ht="13.8" thickBot="1">
      <c r="D31" s="5"/>
      <c r="E31" s="5"/>
    </row>
    <row r="32" spans="1:7" ht="13.8" thickBot="1">
      <c r="A32" s="85" t="s">
        <v>161</v>
      </c>
      <c r="B32" s="86"/>
      <c r="C32" s="86"/>
      <c r="D32" s="86"/>
      <c r="E32" s="86"/>
      <c r="F32" s="86"/>
      <c r="G32" s="87"/>
    </row>
    <row r="33" spans="1:7">
      <c r="A33" s="41" t="e">
        <f>#REF!</f>
        <v>#REF!</v>
      </c>
      <c r="B33" s="34" t="s">
        <v>154</v>
      </c>
      <c r="C33" s="34"/>
      <c r="D33" s="35">
        <f>B8</f>
        <v>130310</v>
      </c>
      <c r="E33" s="34"/>
      <c r="F33" s="34" t="str">
        <f>C8</f>
        <v>Mgt Fee Receivable - New Contract</v>
      </c>
      <c r="G33" s="36">
        <f>D8</f>
        <v>0</v>
      </c>
    </row>
    <row r="34" spans="1:7">
      <c r="A34" s="41" t="e">
        <f>#REF!</f>
        <v>#REF!</v>
      </c>
      <c r="B34" s="34" t="s">
        <v>154</v>
      </c>
      <c r="C34" s="34"/>
      <c r="D34" s="35">
        <f>B9</f>
        <v>130300</v>
      </c>
      <c r="E34" s="34"/>
      <c r="F34" s="34" t="str">
        <f>C9</f>
        <v>Deferred Mgt Fee Revenue</v>
      </c>
      <c r="G34" s="36">
        <f>D9</f>
        <v>0</v>
      </c>
    </row>
    <row r="35" spans="1:7">
      <c r="A35" s="41" t="e">
        <f>#REF!</f>
        <v>#REF!</v>
      </c>
      <c r="B35" s="34" t="s">
        <v>154</v>
      </c>
      <c r="C35" s="34"/>
      <c r="D35" s="35">
        <v>130310</v>
      </c>
      <c r="E35" s="34" t="s">
        <v>185</v>
      </c>
      <c r="F35" s="34" t="s">
        <v>184</v>
      </c>
      <c r="G35" s="36">
        <f>D10</f>
        <v>0</v>
      </c>
    </row>
    <row r="36" spans="1:7">
      <c r="A36" s="41" t="e">
        <f>#REF!</f>
        <v>#REF!</v>
      </c>
      <c r="B36" s="34" t="s">
        <v>154</v>
      </c>
      <c r="C36" s="34">
        <v>9200</v>
      </c>
      <c r="D36" s="35">
        <v>317000</v>
      </c>
      <c r="E36" s="34" t="s">
        <v>185</v>
      </c>
      <c r="F36" s="34" t="s">
        <v>186</v>
      </c>
      <c r="G36" s="36">
        <f>E12</f>
        <v>0</v>
      </c>
    </row>
    <row r="37" spans="1:7">
      <c r="A37" s="41" t="e">
        <f>#REF!</f>
        <v>#REF!</v>
      </c>
      <c r="B37" s="34" t="s">
        <v>154</v>
      </c>
      <c r="C37" s="34">
        <f>A11</f>
        <v>5900</v>
      </c>
      <c r="D37" s="35">
        <f>B11</f>
        <v>317000</v>
      </c>
      <c r="E37" s="34"/>
      <c r="F37" s="34" t="str">
        <f>C11</f>
        <v>Mgt Fee Income - Expense Based</v>
      </c>
      <c r="G37" s="36">
        <f>-E11</f>
        <v>0</v>
      </c>
    </row>
    <row r="38" spans="1:7" ht="13.8" thickBot="1">
      <c r="A38" s="43" t="e">
        <f>#REF!</f>
        <v>#REF!</v>
      </c>
      <c r="B38" s="37" t="s">
        <v>154</v>
      </c>
      <c r="C38" s="37">
        <f>A13</f>
        <v>9200</v>
      </c>
      <c r="D38" s="38">
        <f>B13</f>
        <v>317000</v>
      </c>
      <c r="E38" s="37"/>
      <c r="F38" s="37" t="str">
        <f>C13</f>
        <v xml:space="preserve">Mgt Fee Income - Revenue Based </v>
      </c>
      <c r="G38" s="39">
        <f>-E13</f>
        <v>0</v>
      </c>
    </row>
    <row r="40" spans="1:7">
      <c r="B40" s="83" t="s">
        <v>168</v>
      </c>
      <c r="C40" s="83"/>
      <c r="D40" s="83"/>
      <c r="E40" s="83"/>
      <c r="F40" s="83"/>
      <c r="G40" s="83"/>
    </row>
    <row r="42" spans="1:7">
      <c r="B42" s="83" t="s">
        <v>169</v>
      </c>
      <c r="C42" s="83"/>
      <c r="D42" s="83"/>
      <c r="E42" s="83"/>
      <c r="F42" s="83"/>
      <c r="G42" s="83"/>
    </row>
  </sheetData>
  <mergeCells count="6">
    <mergeCell ref="B42:G42"/>
    <mergeCell ref="A2:E2"/>
    <mergeCell ref="A3:E3"/>
    <mergeCell ref="A1:E1"/>
    <mergeCell ref="A32:G32"/>
    <mergeCell ref="B40:G40"/>
  </mergeCells>
  <phoneticPr fontId="2" type="noConversion"/>
  <pageMargins left="0.75" right="0.75" top="0.56000000000000005" bottom="1" header="0.41" footer="0.5"/>
  <pageSetup scale="9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6E0EADFC1D2B4489990066473E2D06" ma:contentTypeVersion="24" ma:contentTypeDescription="Create a new document." ma:contentTypeScope="" ma:versionID="ecbee5e4b7514d1714610780eb816a68">
  <xsd:schema xmlns:xsd="http://www.w3.org/2001/XMLSchema" xmlns:xs="http://www.w3.org/2001/XMLSchema" xmlns:p="http://schemas.microsoft.com/office/2006/metadata/properties" xmlns:ns1="http://schemas.microsoft.com/sharepoint/v3" xmlns:ns2="ff7b5274-584f-41b0-a94d-ff04bbc101ca" xmlns:ns3="54b41580-65c9-483b-9552-2c854a0b4b1c" targetNamespace="http://schemas.microsoft.com/office/2006/metadata/properties" ma:root="true" ma:fieldsID="cded100f7a374c16b1021fdfbddaf73a" ns1:_="" ns2:_="" ns3:_="">
    <xsd:import namespace="http://schemas.microsoft.com/sharepoint/v3"/>
    <xsd:import namespace="ff7b5274-584f-41b0-a94d-ff04bbc101ca"/>
    <xsd:import namespace="54b41580-65c9-483b-9552-2c854a0b4b1c"/>
    <xsd:element name="properties">
      <xsd:complexType>
        <xsd:sequence>
          <xsd:element name="documentManagement">
            <xsd:complexType>
              <xsd:all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2:TaxCatchAll" minOccurs="0"/>
                <xsd:element ref="ns3:lcf76f155ced4ddcb4097134ff3c332f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7b5274-584f-41b0-a94d-ff04bbc101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ebc3534-fcbc-4cc0-b0b7-526cd7d2ddb3}" ma:internalName="TaxCatchAll" ma:showField="CatchAllData" ma:web="ff7b5274-584f-41b0-a94d-ff04bbc101c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b41580-65c9-483b-9552-2c854a0b4b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5" nillable="true" ma:taxonomy="true" ma:internalName="lcf76f155ced4ddcb4097134ff3c332f" ma:taxonomyFieldName="MediaServiceImageTags" ma:displayName="Image Tags" ma:readOnly="false" ma:fieldId="{5cf76f15-5ced-4ddc-b409-7134ff3c332f}" ma:taxonomyMulti="true" ma:sspId="da2157d8-ccc1-4fc8-a2a4-3f8f6553454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ff7b5274-584f-41b0-a94d-ff04bbc101ca" xsi:nil="true"/>
    <_ip_UnifiedCompliancePolicyProperties xmlns="http://schemas.microsoft.com/sharepoint/v3" xsi:nil="true"/>
    <lcf76f155ced4ddcb4097134ff3c332f xmlns="54b41580-65c9-483b-9552-2c854a0b4b1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3AA0441-2F87-4D5C-BB1E-4132CBF4E1DD}"/>
</file>

<file path=customXml/itemProps2.xml><?xml version="1.0" encoding="utf-8"?>
<ds:datastoreItem xmlns:ds="http://schemas.openxmlformats.org/officeDocument/2006/customXml" ds:itemID="{3AE88807-B042-443C-A17A-FE4F8693F20F}"/>
</file>

<file path=customXml/itemProps3.xml><?xml version="1.0" encoding="utf-8"?>
<ds:datastoreItem xmlns:ds="http://schemas.openxmlformats.org/officeDocument/2006/customXml" ds:itemID="{8668107D-C32B-496F-AACF-5264C3E63F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e-mail instruct</vt:lpstr>
      <vt:lpstr>INVOICE</vt:lpstr>
      <vt:lpstr>RESIDENT REFUNDS</vt:lpstr>
      <vt:lpstr>AR OTHER</vt:lpstr>
      <vt:lpstr>CER DETAIL</vt:lpstr>
      <vt:lpstr>JE FOR VA SIDE</vt:lpstr>
      <vt:lpstr>Sheet1 (Qtr End Only)</vt:lpstr>
      <vt:lpstr>JE FOR SN SIDE</vt:lpstr>
      <vt:lpstr>'CER DETAIL'!Print_Area</vt:lpstr>
      <vt:lpstr>'JE FOR SN SIDE'!Print_Area</vt:lpstr>
      <vt:lpstr>'RESIDENT REFUNDS'!Print_Area</vt:lpstr>
      <vt:lpstr>'Sheet1 (Qtr End Only)'!Print_Area</vt:lpstr>
    </vt:vector>
  </TitlesOfParts>
  <Company>Pruitt Corp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</dc:creator>
  <cp:lastModifiedBy>Bellamy, Jimmie</cp:lastModifiedBy>
  <cp:lastPrinted>2018-08-10T13:34:18Z</cp:lastPrinted>
  <dcterms:created xsi:type="dcterms:W3CDTF">2004-02-17T19:08:52Z</dcterms:created>
  <dcterms:modified xsi:type="dcterms:W3CDTF">2025-10-06T20:40:00Z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665ba20-d2e3-4332-ba36-714993df662c_Enabled">
    <vt:lpwstr>true</vt:lpwstr>
  </property>
  <property fmtid="{D5CDD505-2E9C-101B-9397-08002B2CF9AE}" pid="3" name="MSIP_Label_1665ba20-d2e3-4332-ba36-714993df662c_SetDate">
    <vt:lpwstr>2025-09-11T21:04:29Z</vt:lpwstr>
  </property>
  <property fmtid="{D5CDD505-2E9C-101B-9397-08002B2CF9AE}" pid="4" name="MSIP_Label_1665ba20-d2e3-4332-ba36-714993df662c_Method">
    <vt:lpwstr>Standard</vt:lpwstr>
  </property>
  <property fmtid="{D5CDD505-2E9C-101B-9397-08002B2CF9AE}" pid="5" name="MSIP_Label_1665ba20-d2e3-4332-ba36-714993df662c_Name">
    <vt:lpwstr>Confidential</vt:lpwstr>
  </property>
  <property fmtid="{D5CDD505-2E9C-101B-9397-08002B2CF9AE}" pid="6" name="MSIP_Label_1665ba20-d2e3-4332-ba36-714993df662c_SiteId">
    <vt:lpwstr>11a31c58-e3c9-4b5f-bf45-fccc2dba3341</vt:lpwstr>
  </property>
  <property fmtid="{D5CDD505-2E9C-101B-9397-08002B2CF9AE}" pid="7" name="MSIP_Label_1665ba20-d2e3-4332-ba36-714993df662c_ActionId">
    <vt:lpwstr>1a598285-c775-4529-a299-e4932b4aead1</vt:lpwstr>
  </property>
  <property fmtid="{D5CDD505-2E9C-101B-9397-08002B2CF9AE}" pid="8" name="MSIP_Label_1665ba20-d2e3-4332-ba36-714993df662c_Provider">
    <vt:lpwstr>Varonis.Labeling</vt:lpwstr>
  </property>
  <property fmtid="{D5CDD505-2E9C-101B-9397-08002B2CF9AE}" pid="9" name="MSIP_Label_1665ba20-d2e3-4332-ba36-714993df662c_ContentBits">
    <vt:lpwstr>0</vt:lpwstr>
  </property>
  <property fmtid="{D5CDD505-2E9C-101B-9397-08002B2CF9AE}" pid="10" name="ContentTypeId">
    <vt:lpwstr>0x010100FC6E0EADFC1D2B4489990066473E2D06</vt:lpwstr>
  </property>
</Properties>
</file>