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ciburlingtonnc-my.sharepoint.com/personal/jandoh_burlingtonnc_gov/Documents/Desktop/"/>
    </mc:Choice>
  </mc:AlternateContent>
  <xr:revisionPtr revIDLastSave="194" documentId="8_{76042A65-BF84-43CF-A87E-11BFC2D9E55B}" xr6:coauthVersionLast="47" xr6:coauthVersionMax="47" xr10:uidLastSave="{F77B08B9-895D-4431-983F-3FB612A0DED4}"/>
  <bookViews>
    <workbookView xWindow="-110" yWindow="-110" windowWidth="19420" windowHeight="10420" xr2:uid="{00000000-000D-0000-FFFF-FFFF00000000}"/>
  </bookViews>
  <sheets>
    <sheet name="Read Me" sheetId="16" r:id="rId1"/>
    <sheet name="1. Staff_Headcount" sheetId="15" r:id="rId2"/>
    <sheet name="2. Salaries_&amp;_Wages" sheetId="1" r:id="rId3"/>
    <sheet name="3. Payroll_Taxes_&amp;_Benefits" sheetId="9" r:id="rId4"/>
    <sheet name="4. Corporate_&amp;_Misc_Costs" sheetId="14" r:id="rId5"/>
    <sheet name="5. Insurance &amp; Bond" sheetId="6" r:id="rId6"/>
    <sheet name="6. Variable_Costs" sheetId="5" r:id="rId7"/>
    <sheet name="7. Fixed_Costs" sheetId="10" r:id="rId8"/>
    <sheet name="8. Transition &amp; Startup" sheetId="7" r:id="rId9"/>
    <sheet name="9. Summary" sheetId="11" r:id="rId10"/>
  </sheets>
  <definedNames>
    <definedName name="_xlnm.Print_Area" localSheetId="1">'1. Staff_Headcount'!$A$1:$I$32</definedName>
    <definedName name="_xlnm.Print_Area" localSheetId="2">'2. Salaries_&amp;_Wages'!$A$1:$AO$38</definedName>
    <definedName name="_xlnm.Print_Area" localSheetId="3">'3. Payroll_Taxes_&amp;_Benefits'!$A$1:$Y$32</definedName>
    <definedName name="_xlnm.Print_Area" localSheetId="0">'Read Me'!$A$1:$E$14</definedName>
    <definedName name="_xlnm.Print_Titles" localSheetId="1">'1. Staff_Headcount'!$A:$A,'1. Staff_Headcount'!$1:$3</definedName>
    <definedName name="_xlnm.Print_Titles" localSheetId="2">'2. Salaries_&amp;_Wages'!$A:$A,'2. Salaries_&amp;_Wages'!$1:$3</definedName>
    <definedName name="_xlnm.Print_Titles" localSheetId="3">'3. Payroll_Taxes_&amp;_Benefits'!$A:$A</definedName>
    <definedName name="_xlnm.Print_Titles" localSheetId="4">'4. Corporate_&amp;_Misc_Costs'!$A:$A</definedName>
    <definedName name="_xlnm.Print_Titles" localSheetId="5">'5. Insurance &amp; Bond'!$A:$A</definedName>
    <definedName name="_xlnm.Print_Titles" localSheetId="6">'6. Variable_Costs'!$A:$A</definedName>
    <definedName name="_xlnm.Print_Titles" localSheetId="7">'7. Fixed_Costs'!$A:$A</definedName>
    <definedName name="_xlnm.Print_Titles" localSheetId="9">'9. Summary'!$A:$B</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 i="11" l="1"/>
  <c r="I31" i="11"/>
  <c r="H31" i="11"/>
  <c r="V33" i="10"/>
  <c r="S33" i="10"/>
  <c r="X32" i="10"/>
  <c r="W32" i="10"/>
  <c r="V32" i="10"/>
  <c r="U32" i="10"/>
  <c r="T32" i="10"/>
  <c r="S32" i="10"/>
  <c r="Y32" i="10" s="1"/>
  <c r="R32" i="10"/>
  <c r="Q32" i="10"/>
  <c r="X31" i="10"/>
  <c r="W31" i="10"/>
  <c r="V31" i="10"/>
  <c r="U31" i="10"/>
  <c r="T31" i="10"/>
  <c r="S31" i="10"/>
  <c r="Y31" i="10" s="1"/>
  <c r="R31" i="10"/>
  <c r="Q31" i="10"/>
  <c r="X30" i="10"/>
  <c r="W30" i="10"/>
  <c r="V30" i="10"/>
  <c r="Y30" i="10" s="1"/>
  <c r="U30" i="10"/>
  <c r="T30" i="10"/>
  <c r="S30" i="10"/>
  <c r="R30" i="10"/>
  <c r="Q30" i="10"/>
  <c r="Y29" i="10"/>
  <c r="X29" i="10"/>
  <c r="W29" i="10"/>
  <c r="V29" i="10"/>
  <c r="U29" i="10"/>
  <c r="T29" i="10"/>
  <c r="S29" i="10"/>
  <c r="R29" i="10"/>
  <c r="Q29" i="10"/>
  <c r="Y28" i="10"/>
  <c r="X28" i="10"/>
  <c r="W28" i="10"/>
  <c r="V28" i="10"/>
  <c r="U28" i="10"/>
  <c r="T28" i="10"/>
  <c r="S28" i="10"/>
  <c r="R28" i="10"/>
  <c r="Q28" i="10"/>
  <c r="Y27" i="10"/>
  <c r="X27" i="10"/>
  <c r="W27" i="10"/>
  <c r="V27" i="10"/>
  <c r="U27" i="10"/>
  <c r="T27" i="10"/>
  <c r="S27" i="10"/>
  <c r="R27" i="10"/>
  <c r="Q27" i="10"/>
  <c r="X26" i="10"/>
  <c r="W26" i="10"/>
  <c r="V26" i="10"/>
  <c r="U26" i="10"/>
  <c r="T26" i="10"/>
  <c r="S26" i="10"/>
  <c r="Y26" i="10" s="1"/>
  <c r="R26" i="10"/>
  <c r="Q26" i="10"/>
  <c r="X25" i="10"/>
  <c r="W25" i="10"/>
  <c r="V25" i="10"/>
  <c r="U25" i="10"/>
  <c r="T25" i="10"/>
  <c r="S25" i="10"/>
  <c r="Y25" i="10" s="1"/>
  <c r="R25" i="10"/>
  <c r="Q25" i="10"/>
  <c r="X24" i="10"/>
  <c r="W24" i="10"/>
  <c r="V24" i="10"/>
  <c r="U24" i="10"/>
  <c r="T24" i="10"/>
  <c r="S24" i="10"/>
  <c r="Y24" i="10" s="1"/>
  <c r="R24" i="10"/>
  <c r="Q24" i="10"/>
  <c r="X23" i="10"/>
  <c r="W23" i="10"/>
  <c r="V23" i="10"/>
  <c r="U23" i="10"/>
  <c r="T23" i="10"/>
  <c r="S23" i="10"/>
  <c r="Y23" i="10" s="1"/>
  <c r="R23" i="10"/>
  <c r="Q23" i="10"/>
  <c r="X22" i="10"/>
  <c r="W22" i="10"/>
  <c r="V22" i="10"/>
  <c r="Y22" i="10" s="1"/>
  <c r="U22" i="10"/>
  <c r="T22" i="10"/>
  <c r="S22" i="10"/>
  <c r="R22" i="10"/>
  <c r="Q22" i="10"/>
  <c r="Y21" i="10"/>
  <c r="X21" i="10"/>
  <c r="W21" i="10"/>
  <c r="V21" i="10"/>
  <c r="U21" i="10"/>
  <c r="T21" i="10"/>
  <c r="S21" i="10"/>
  <c r="R21" i="10"/>
  <c r="Q21" i="10"/>
  <c r="Y20" i="10"/>
  <c r="X20" i="10"/>
  <c r="W20" i="10"/>
  <c r="V20" i="10"/>
  <c r="U20" i="10"/>
  <c r="T20" i="10"/>
  <c r="S20" i="10"/>
  <c r="R20" i="10"/>
  <c r="Q20" i="10"/>
  <c r="Y19" i="10"/>
  <c r="X19" i="10"/>
  <c r="W19" i="10"/>
  <c r="V19" i="10"/>
  <c r="U19" i="10"/>
  <c r="T19" i="10"/>
  <c r="S19" i="10"/>
  <c r="R19" i="10"/>
  <c r="Q19" i="10"/>
  <c r="X18" i="10"/>
  <c r="W18" i="10"/>
  <c r="V18" i="10"/>
  <c r="U18" i="10"/>
  <c r="T18" i="10"/>
  <c r="S18" i="10"/>
  <c r="Y18" i="10" s="1"/>
  <c r="R18" i="10"/>
  <c r="Q18" i="10"/>
  <c r="X17" i="10"/>
  <c r="W17" i="10"/>
  <c r="V17" i="10"/>
  <c r="U17" i="10"/>
  <c r="T17" i="10"/>
  <c r="S17" i="10"/>
  <c r="Y17" i="10" s="1"/>
  <c r="R17" i="10"/>
  <c r="Q17" i="10"/>
  <c r="X16" i="10"/>
  <c r="W16" i="10"/>
  <c r="V16" i="10"/>
  <c r="U16" i="10"/>
  <c r="T16" i="10"/>
  <c r="S16" i="10"/>
  <c r="Y16" i="10" s="1"/>
  <c r="R16" i="10"/>
  <c r="Q16" i="10"/>
  <c r="X15" i="10"/>
  <c r="W15" i="10"/>
  <c r="V15" i="10"/>
  <c r="U15" i="10"/>
  <c r="T15" i="10"/>
  <c r="S15" i="10"/>
  <c r="Y15" i="10" s="1"/>
  <c r="R15" i="10"/>
  <c r="Q15" i="10"/>
  <c r="X14" i="10"/>
  <c r="W14" i="10"/>
  <c r="V14" i="10"/>
  <c r="Y14" i="10" s="1"/>
  <c r="U14" i="10"/>
  <c r="T14" i="10"/>
  <c r="S14" i="10"/>
  <c r="R14" i="10"/>
  <c r="Q14" i="10"/>
  <c r="Y13" i="10"/>
  <c r="X13" i="10"/>
  <c r="W13" i="10"/>
  <c r="V13" i="10"/>
  <c r="U13" i="10"/>
  <c r="T13" i="10"/>
  <c r="S13" i="10"/>
  <c r="R13" i="10"/>
  <c r="Q13" i="10"/>
  <c r="Y12" i="10"/>
  <c r="X12" i="10"/>
  <c r="W12" i="10"/>
  <c r="V12" i="10"/>
  <c r="U12" i="10"/>
  <c r="T12" i="10"/>
  <c r="S12" i="10"/>
  <c r="R12" i="10"/>
  <c r="Q12" i="10"/>
  <c r="Y11" i="10"/>
  <c r="X11" i="10"/>
  <c r="W11" i="10"/>
  <c r="V11" i="10"/>
  <c r="U11" i="10"/>
  <c r="T11" i="10"/>
  <c r="S11" i="10"/>
  <c r="R11" i="10"/>
  <c r="Q11" i="10"/>
  <c r="X10" i="10"/>
  <c r="W10" i="10"/>
  <c r="V10" i="10"/>
  <c r="U10" i="10"/>
  <c r="T10" i="10"/>
  <c r="S10" i="10"/>
  <c r="Y10" i="10" s="1"/>
  <c r="R10" i="10"/>
  <c r="Q10" i="10"/>
  <c r="X9" i="10"/>
  <c r="W9" i="10"/>
  <c r="V9" i="10"/>
  <c r="U9" i="10"/>
  <c r="T9" i="10"/>
  <c r="S9" i="10"/>
  <c r="Y9" i="10" s="1"/>
  <c r="R9" i="10"/>
  <c r="Q9" i="10"/>
  <c r="X8" i="10"/>
  <c r="W8" i="10"/>
  <c r="V8" i="10"/>
  <c r="U8" i="10"/>
  <c r="T8" i="10"/>
  <c r="S8" i="10"/>
  <c r="Y8" i="10" s="1"/>
  <c r="R8" i="10"/>
  <c r="Q8" i="10"/>
  <c r="X7" i="10"/>
  <c r="W7" i="10"/>
  <c r="V7" i="10"/>
  <c r="U7" i="10"/>
  <c r="T7" i="10"/>
  <c r="S7" i="10"/>
  <c r="Y7" i="10" s="1"/>
  <c r="R7" i="10"/>
  <c r="Q7" i="10"/>
  <c r="X6" i="10"/>
  <c r="W6" i="10"/>
  <c r="V6" i="10"/>
  <c r="Y6" i="10" s="1"/>
  <c r="U6" i="10"/>
  <c r="T6" i="10"/>
  <c r="S6" i="10"/>
  <c r="R6" i="10"/>
  <c r="Q6" i="10"/>
  <c r="Y5" i="10"/>
  <c r="X5" i="10"/>
  <c r="W5" i="10"/>
  <c r="V5" i="10"/>
  <c r="U5" i="10"/>
  <c r="T5" i="10"/>
  <c r="S5" i="10"/>
  <c r="R5" i="10"/>
  <c r="Q5" i="10"/>
  <c r="X4" i="10"/>
  <c r="W4" i="10"/>
  <c r="U4" i="10"/>
  <c r="T4" i="10"/>
  <c r="R4" i="10"/>
  <c r="Q4" i="10"/>
  <c r="V4" i="10"/>
  <c r="S4" i="10"/>
  <c r="Q5" i="5"/>
  <c r="R5" i="5"/>
  <c r="S5" i="5"/>
  <c r="T5" i="5"/>
  <c r="U5" i="5"/>
  <c r="V5" i="5"/>
  <c r="Q6" i="5"/>
  <c r="R6" i="5"/>
  <c r="S6" i="5"/>
  <c r="T6" i="5"/>
  <c r="U6" i="5"/>
  <c r="V6" i="5"/>
  <c r="Q7" i="5"/>
  <c r="R7" i="5"/>
  <c r="S7" i="5"/>
  <c r="T7" i="5"/>
  <c r="U7" i="5"/>
  <c r="V7" i="5"/>
  <c r="Q8" i="5"/>
  <c r="R8" i="5"/>
  <c r="S8" i="5"/>
  <c r="T8" i="5"/>
  <c r="U8" i="5"/>
  <c r="V8" i="5"/>
  <c r="Q9" i="5"/>
  <c r="R9" i="5"/>
  <c r="S9" i="5"/>
  <c r="T9" i="5"/>
  <c r="U9" i="5"/>
  <c r="V9" i="5"/>
  <c r="Q10" i="5"/>
  <c r="R10" i="5"/>
  <c r="S10" i="5"/>
  <c r="T10" i="5"/>
  <c r="U10" i="5"/>
  <c r="V10" i="5"/>
  <c r="Q11" i="5"/>
  <c r="R11" i="5"/>
  <c r="S11" i="5"/>
  <c r="T11" i="5"/>
  <c r="U11" i="5"/>
  <c r="V11" i="5"/>
  <c r="Q12" i="5"/>
  <c r="R12" i="5"/>
  <c r="S12" i="5"/>
  <c r="T12" i="5"/>
  <c r="U12" i="5"/>
  <c r="V12" i="5"/>
  <c r="Q13" i="5"/>
  <c r="R13" i="5"/>
  <c r="S13" i="5"/>
  <c r="T13" i="5"/>
  <c r="U13" i="5"/>
  <c r="V13" i="5"/>
  <c r="Q14" i="5"/>
  <c r="R14" i="5"/>
  <c r="S14" i="5"/>
  <c r="T14" i="5"/>
  <c r="U14" i="5"/>
  <c r="V14" i="5"/>
  <c r="Q15" i="5"/>
  <c r="R15" i="5"/>
  <c r="S15" i="5"/>
  <c r="T15" i="5"/>
  <c r="U15" i="5"/>
  <c r="V15" i="5"/>
  <c r="Q16" i="5"/>
  <c r="R16" i="5"/>
  <c r="S16" i="5"/>
  <c r="T16" i="5"/>
  <c r="U16" i="5"/>
  <c r="V16" i="5"/>
  <c r="Q17" i="5"/>
  <c r="R17" i="5"/>
  <c r="S17" i="5"/>
  <c r="T17" i="5"/>
  <c r="U17" i="5"/>
  <c r="V17" i="5"/>
  <c r="Q18" i="5"/>
  <c r="R18" i="5"/>
  <c r="S18" i="5"/>
  <c r="T18" i="5"/>
  <c r="U18" i="5"/>
  <c r="V18" i="5"/>
  <c r="Q19" i="5"/>
  <c r="R19" i="5"/>
  <c r="S19" i="5"/>
  <c r="T19" i="5"/>
  <c r="U19" i="5"/>
  <c r="V19" i="5"/>
  <c r="Q20" i="5"/>
  <c r="R20" i="5"/>
  <c r="S20" i="5"/>
  <c r="T20" i="5"/>
  <c r="U20" i="5"/>
  <c r="V20" i="5"/>
  <c r="Q21" i="5"/>
  <c r="R21" i="5"/>
  <c r="S21" i="5"/>
  <c r="T21" i="5"/>
  <c r="U21" i="5"/>
  <c r="V21" i="5"/>
  <c r="Q22" i="5"/>
  <c r="R22" i="5"/>
  <c r="S22" i="5"/>
  <c r="T22" i="5"/>
  <c r="U22" i="5"/>
  <c r="V22" i="5"/>
  <c r="Q23" i="5"/>
  <c r="R23" i="5"/>
  <c r="S23" i="5"/>
  <c r="T23" i="5"/>
  <c r="U23" i="5"/>
  <c r="V23" i="5"/>
  <c r="Q24" i="5"/>
  <c r="R24" i="5"/>
  <c r="S24" i="5"/>
  <c r="T24" i="5"/>
  <c r="U24" i="5"/>
  <c r="V24" i="5"/>
  <c r="Q25" i="5"/>
  <c r="R25" i="5"/>
  <c r="S25" i="5"/>
  <c r="T25" i="5"/>
  <c r="U25" i="5"/>
  <c r="V25" i="5"/>
  <c r="Q26" i="5"/>
  <c r="R26" i="5"/>
  <c r="S26" i="5"/>
  <c r="T26" i="5"/>
  <c r="U26" i="5"/>
  <c r="V26" i="5"/>
  <c r="Q27" i="5"/>
  <c r="R27" i="5"/>
  <c r="S27" i="5"/>
  <c r="T27" i="5"/>
  <c r="U27" i="5"/>
  <c r="V27" i="5"/>
  <c r="Q28" i="5"/>
  <c r="R28" i="5"/>
  <c r="S28" i="5"/>
  <c r="T28" i="5"/>
  <c r="U28" i="5"/>
  <c r="V28" i="5"/>
  <c r="Q29" i="5"/>
  <c r="R29" i="5"/>
  <c r="S29" i="5"/>
  <c r="T29" i="5"/>
  <c r="U29" i="5"/>
  <c r="V29" i="5"/>
  <c r="Q30" i="5"/>
  <c r="R30" i="5"/>
  <c r="S30" i="5"/>
  <c r="T30" i="5"/>
  <c r="U30" i="5"/>
  <c r="V30" i="5"/>
  <c r="Q31" i="5"/>
  <c r="R31" i="5"/>
  <c r="S31" i="5"/>
  <c r="T31" i="5"/>
  <c r="U31" i="5"/>
  <c r="V31" i="5"/>
  <c r="Q32" i="5"/>
  <c r="R32" i="5"/>
  <c r="S32" i="5"/>
  <c r="T32" i="5"/>
  <c r="U32" i="5"/>
  <c r="V32" i="5"/>
  <c r="U4" i="5"/>
  <c r="T4" i="5"/>
  <c r="R4" i="5"/>
  <c r="Q4" i="5"/>
  <c r="V4" i="5"/>
  <c r="S4" i="5"/>
  <c r="G32" i="15"/>
  <c r="M32" i="6"/>
  <c r="L32" i="6"/>
  <c r="N32" i="6" s="1"/>
  <c r="M31" i="6"/>
  <c r="L31" i="6"/>
  <c r="N31" i="6" s="1"/>
  <c r="M30" i="6"/>
  <c r="N30" i="6" s="1"/>
  <c r="L30" i="6"/>
  <c r="M29" i="6"/>
  <c r="L29" i="6"/>
  <c r="N29" i="6" s="1"/>
  <c r="M28" i="6"/>
  <c r="L28" i="6"/>
  <c r="N28" i="6" s="1"/>
  <c r="N27" i="6"/>
  <c r="M27" i="6"/>
  <c r="L27" i="6"/>
  <c r="M26" i="6"/>
  <c r="L26" i="6"/>
  <c r="N26" i="6" s="1"/>
  <c r="M25" i="6"/>
  <c r="L25" i="6"/>
  <c r="N25" i="6" s="1"/>
  <c r="N24" i="6"/>
  <c r="M24" i="6"/>
  <c r="L24" i="6"/>
  <c r="N23" i="6"/>
  <c r="M23" i="6"/>
  <c r="L23" i="6"/>
  <c r="M22" i="6"/>
  <c r="N22" i="6" s="1"/>
  <c r="L22" i="6"/>
  <c r="M21" i="6"/>
  <c r="L21" i="6"/>
  <c r="N21" i="6" s="1"/>
  <c r="M20" i="6"/>
  <c r="L20" i="6"/>
  <c r="N20" i="6" s="1"/>
  <c r="N19" i="6"/>
  <c r="M19" i="6"/>
  <c r="L19" i="6"/>
  <c r="M18" i="6"/>
  <c r="L18" i="6"/>
  <c r="N18" i="6" s="1"/>
  <c r="M17" i="6"/>
  <c r="L17" i="6"/>
  <c r="N17" i="6" s="1"/>
  <c r="N16" i="6"/>
  <c r="M16" i="6"/>
  <c r="L16" i="6"/>
  <c r="N15" i="6"/>
  <c r="M15" i="6"/>
  <c r="L15" i="6"/>
  <c r="M14" i="6"/>
  <c r="N14" i="6" s="1"/>
  <c r="L14" i="6"/>
  <c r="M13" i="6"/>
  <c r="L13" i="6"/>
  <c r="N13" i="6" s="1"/>
  <c r="M12" i="6"/>
  <c r="L12" i="6"/>
  <c r="N12" i="6" s="1"/>
  <c r="N11" i="6"/>
  <c r="M11" i="6"/>
  <c r="L11" i="6"/>
  <c r="M10" i="6"/>
  <c r="L10" i="6"/>
  <c r="N10" i="6" s="1"/>
  <c r="M9" i="6"/>
  <c r="L9" i="6"/>
  <c r="N9" i="6" s="1"/>
  <c r="M8" i="6"/>
  <c r="L8" i="6"/>
  <c r="N8" i="6" s="1"/>
  <c r="N7" i="6"/>
  <c r="M7" i="6"/>
  <c r="L7" i="6"/>
  <c r="M6" i="6"/>
  <c r="N6" i="6" s="1"/>
  <c r="L6" i="6"/>
  <c r="M5" i="6"/>
  <c r="L5" i="6"/>
  <c r="N5" i="6" s="1"/>
  <c r="M4" i="6"/>
  <c r="L4" i="6"/>
  <c r="J4" i="14"/>
  <c r="I4" i="14"/>
  <c r="H4" i="14"/>
  <c r="W5" i="9"/>
  <c r="T5" i="9"/>
  <c r="S5" i="9"/>
  <c r="R5" i="9"/>
  <c r="Q5" i="9"/>
  <c r="U32" i="9"/>
  <c r="T32" i="9"/>
  <c r="V32" i="9" s="1"/>
  <c r="R32" i="9"/>
  <c r="X32" i="9" s="1"/>
  <c r="Q32" i="9"/>
  <c r="W32" i="9" s="1"/>
  <c r="Y32" i="9" s="1"/>
  <c r="U31" i="9"/>
  <c r="T31" i="9"/>
  <c r="W31" i="9" s="1"/>
  <c r="S31" i="9"/>
  <c r="R31" i="9"/>
  <c r="X31" i="9" s="1"/>
  <c r="Q31" i="9"/>
  <c r="U30" i="9"/>
  <c r="X30" i="9" s="1"/>
  <c r="T30" i="9"/>
  <c r="W30" i="9" s="1"/>
  <c r="Y30" i="9" s="1"/>
  <c r="S30" i="9"/>
  <c r="R30" i="9"/>
  <c r="Q30" i="9"/>
  <c r="W29" i="9"/>
  <c r="U29" i="9"/>
  <c r="X29" i="9" s="1"/>
  <c r="T29" i="9"/>
  <c r="R29" i="9"/>
  <c r="Q29" i="9"/>
  <c r="S29" i="9" s="1"/>
  <c r="X28" i="9"/>
  <c r="W28" i="9"/>
  <c r="Y28" i="9" s="1"/>
  <c r="V28" i="9"/>
  <c r="U28" i="9"/>
  <c r="T28" i="9"/>
  <c r="R28" i="9"/>
  <c r="Q28" i="9"/>
  <c r="S28" i="9" s="1"/>
  <c r="X27" i="9"/>
  <c r="W27" i="9"/>
  <c r="Y27" i="9" s="1"/>
  <c r="V27" i="9"/>
  <c r="U27" i="9"/>
  <c r="T27" i="9"/>
  <c r="R27" i="9"/>
  <c r="Q27" i="9"/>
  <c r="S27" i="9" s="1"/>
  <c r="X26" i="9"/>
  <c r="U26" i="9"/>
  <c r="T26" i="9"/>
  <c r="V26" i="9" s="1"/>
  <c r="R26" i="9"/>
  <c r="Q26" i="9"/>
  <c r="W26" i="9" s="1"/>
  <c r="Y26" i="9" s="1"/>
  <c r="U25" i="9"/>
  <c r="T25" i="9"/>
  <c r="V25" i="9" s="1"/>
  <c r="R25" i="9"/>
  <c r="X25" i="9" s="1"/>
  <c r="Q25" i="9"/>
  <c r="W25" i="9" s="1"/>
  <c r="Y25" i="9" s="1"/>
  <c r="U24" i="9"/>
  <c r="T24" i="9"/>
  <c r="V24" i="9" s="1"/>
  <c r="R24" i="9"/>
  <c r="S24" i="9" s="1"/>
  <c r="Q24" i="9"/>
  <c r="W24" i="9" s="1"/>
  <c r="U23" i="9"/>
  <c r="T23" i="9"/>
  <c r="W23" i="9" s="1"/>
  <c r="Y23" i="9" s="1"/>
  <c r="S23" i="9"/>
  <c r="R23" i="9"/>
  <c r="X23" i="9" s="1"/>
  <c r="Q23" i="9"/>
  <c r="U22" i="9"/>
  <c r="X22" i="9" s="1"/>
  <c r="T22" i="9"/>
  <c r="W22" i="9" s="1"/>
  <c r="Y22" i="9" s="1"/>
  <c r="S22" i="9"/>
  <c r="R22" i="9"/>
  <c r="Q22" i="9"/>
  <c r="W21" i="9"/>
  <c r="U21" i="9"/>
  <c r="X21" i="9" s="1"/>
  <c r="T21" i="9"/>
  <c r="R21" i="9"/>
  <c r="Q21" i="9"/>
  <c r="S21" i="9" s="1"/>
  <c r="X20" i="9"/>
  <c r="W20" i="9"/>
  <c r="Y20" i="9" s="1"/>
  <c r="V20" i="9"/>
  <c r="U20" i="9"/>
  <c r="T20" i="9"/>
  <c r="R20" i="9"/>
  <c r="Q20" i="9"/>
  <c r="S20" i="9" s="1"/>
  <c r="X19" i="9"/>
  <c r="W19" i="9"/>
  <c r="Y19" i="9" s="1"/>
  <c r="V19" i="9"/>
  <c r="U19" i="9"/>
  <c r="T19" i="9"/>
  <c r="R19" i="9"/>
  <c r="Q19" i="9"/>
  <c r="S19" i="9" s="1"/>
  <c r="X18" i="9"/>
  <c r="U18" i="9"/>
  <c r="T18" i="9"/>
  <c r="V18" i="9" s="1"/>
  <c r="R18" i="9"/>
  <c r="Q18" i="9"/>
  <c r="W18" i="9" s="1"/>
  <c r="Y18" i="9" s="1"/>
  <c r="U17" i="9"/>
  <c r="T17" i="9"/>
  <c r="V17" i="9" s="1"/>
  <c r="R17" i="9"/>
  <c r="X17" i="9" s="1"/>
  <c r="Q17" i="9"/>
  <c r="W17" i="9" s="1"/>
  <c r="Y17" i="9" s="1"/>
  <c r="U16" i="9"/>
  <c r="T16" i="9"/>
  <c r="V16" i="9" s="1"/>
  <c r="R16" i="9"/>
  <c r="S16" i="9" s="1"/>
  <c r="Q16" i="9"/>
  <c r="W16" i="9" s="1"/>
  <c r="U15" i="9"/>
  <c r="T15" i="9"/>
  <c r="W15" i="9" s="1"/>
  <c r="S15" i="9"/>
  <c r="R15" i="9"/>
  <c r="X15" i="9" s="1"/>
  <c r="Q15" i="9"/>
  <c r="U14" i="9"/>
  <c r="X14" i="9" s="1"/>
  <c r="T14" i="9"/>
  <c r="W14" i="9" s="1"/>
  <c r="Y14" i="9" s="1"/>
  <c r="R14" i="9"/>
  <c r="Q14" i="9"/>
  <c r="S14" i="9" s="1"/>
  <c r="W13" i="9"/>
  <c r="U13" i="9"/>
  <c r="X13" i="9" s="1"/>
  <c r="T13" i="9"/>
  <c r="R13" i="9"/>
  <c r="Q13" i="9"/>
  <c r="S13" i="9" s="1"/>
  <c r="U11" i="9"/>
  <c r="T11" i="9"/>
  <c r="V11" i="9" s="1"/>
  <c r="R11" i="9"/>
  <c r="X11" i="9" s="1"/>
  <c r="Q11" i="9"/>
  <c r="W11" i="9" s="1"/>
  <c r="Y11" i="9" s="1"/>
  <c r="U10" i="9"/>
  <c r="T10" i="9"/>
  <c r="V10" i="9" s="1"/>
  <c r="S10" i="9"/>
  <c r="R10" i="9"/>
  <c r="X10" i="9" s="1"/>
  <c r="Q10" i="9"/>
  <c r="W10" i="9" s="1"/>
  <c r="U9" i="9"/>
  <c r="T9" i="9"/>
  <c r="V9" i="9" s="1"/>
  <c r="R9" i="9"/>
  <c r="X9" i="9" s="1"/>
  <c r="Q9" i="9"/>
  <c r="S9" i="9" s="1"/>
  <c r="U8" i="9"/>
  <c r="V8" i="9" s="1"/>
  <c r="T8" i="9"/>
  <c r="S8" i="9"/>
  <c r="R8" i="9"/>
  <c r="X8" i="9" s="1"/>
  <c r="Q8" i="9"/>
  <c r="W8" i="9" s="1"/>
  <c r="Y8" i="9" s="1"/>
  <c r="W7" i="9"/>
  <c r="V7" i="9"/>
  <c r="U7" i="9"/>
  <c r="T7" i="9"/>
  <c r="R7" i="9"/>
  <c r="S7" i="9" s="1"/>
  <c r="Q7" i="9"/>
  <c r="X6" i="9"/>
  <c r="W6" i="9"/>
  <c r="Y6" i="9" s="1"/>
  <c r="U6" i="9"/>
  <c r="T6" i="9"/>
  <c r="V6" i="9" s="1"/>
  <c r="R6" i="9"/>
  <c r="Q6" i="9"/>
  <c r="S6" i="9" s="1"/>
  <c r="U5" i="9"/>
  <c r="AG38" i="1"/>
  <c r="AB38" i="1"/>
  <c r="AO37" i="1"/>
  <c r="AK37" i="1"/>
  <c r="AJ37" i="1"/>
  <c r="AG37" i="1"/>
  <c r="AF37" i="1"/>
  <c r="AE37" i="1"/>
  <c r="AA37" i="1"/>
  <c r="Z37" i="1"/>
  <c r="U37" i="1"/>
  <c r="P37" i="1"/>
  <c r="K37" i="1"/>
  <c r="F37" i="1"/>
  <c r="D37" i="1"/>
  <c r="C37" i="1"/>
  <c r="AB37" i="1" s="1"/>
  <c r="AL37" i="1" s="1"/>
  <c r="AO36" i="1"/>
  <c r="AK36" i="1"/>
  <c r="AJ36" i="1"/>
  <c r="AG36" i="1"/>
  <c r="AF36" i="1"/>
  <c r="AE36" i="1"/>
  <c r="AA36" i="1"/>
  <c r="Z36" i="1"/>
  <c r="U36" i="1"/>
  <c r="P36" i="1"/>
  <c r="K36" i="1"/>
  <c r="F36" i="1"/>
  <c r="D36" i="1"/>
  <c r="C36" i="1"/>
  <c r="AB36" i="1" s="1"/>
  <c r="AL36" i="1" s="1"/>
  <c r="AO35" i="1"/>
  <c r="AK35" i="1"/>
  <c r="AJ35" i="1"/>
  <c r="AG35" i="1"/>
  <c r="AF35" i="1"/>
  <c r="AE35" i="1"/>
  <c r="AA35" i="1"/>
  <c r="Z35" i="1"/>
  <c r="U35" i="1"/>
  <c r="P35" i="1"/>
  <c r="K35" i="1"/>
  <c r="F35" i="1"/>
  <c r="D35" i="1"/>
  <c r="C35" i="1"/>
  <c r="AB35" i="1" s="1"/>
  <c r="AL35" i="1" s="1"/>
  <c r="AO34" i="1"/>
  <c r="AK34" i="1"/>
  <c r="AJ34" i="1"/>
  <c r="AG34" i="1"/>
  <c r="AF34" i="1"/>
  <c r="AE34" i="1"/>
  <c r="AA34" i="1"/>
  <c r="Z34" i="1"/>
  <c r="U34" i="1"/>
  <c r="P34" i="1"/>
  <c r="K34" i="1"/>
  <c r="F34" i="1"/>
  <c r="D34" i="1"/>
  <c r="C34" i="1"/>
  <c r="AB34" i="1" s="1"/>
  <c r="AL34" i="1" s="1"/>
  <c r="AO32" i="1"/>
  <c r="AK32" i="1"/>
  <c r="AJ32" i="1"/>
  <c r="AG32" i="1"/>
  <c r="AF32" i="1"/>
  <c r="AE32" i="1"/>
  <c r="AA32" i="1"/>
  <c r="Z32" i="1"/>
  <c r="U32" i="1"/>
  <c r="P32" i="1"/>
  <c r="K32" i="1"/>
  <c r="F32" i="1"/>
  <c r="D32" i="1"/>
  <c r="C32" i="1"/>
  <c r="AB32" i="1" s="1"/>
  <c r="AL32" i="1" s="1"/>
  <c r="AO31" i="1"/>
  <c r="AK31" i="1"/>
  <c r="AJ31" i="1"/>
  <c r="AG31" i="1"/>
  <c r="AF31" i="1"/>
  <c r="AE31" i="1"/>
  <c r="AA31" i="1"/>
  <c r="Z31" i="1"/>
  <c r="U31" i="1"/>
  <c r="P31" i="1"/>
  <c r="K31" i="1"/>
  <c r="F31" i="1"/>
  <c r="D31" i="1"/>
  <c r="C31" i="1"/>
  <c r="AB31" i="1" s="1"/>
  <c r="AL31" i="1" s="1"/>
  <c r="AO30" i="1"/>
  <c r="AK30" i="1"/>
  <c r="AJ30" i="1"/>
  <c r="AG30" i="1"/>
  <c r="AF30" i="1"/>
  <c r="AE30" i="1"/>
  <c r="AA30" i="1"/>
  <c r="Z30" i="1"/>
  <c r="U30" i="1"/>
  <c r="P30" i="1"/>
  <c r="K30" i="1"/>
  <c r="F30" i="1"/>
  <c r="D30" i="1"/>
  <c r="C30" i="1"/>
  <c r="AB30" i="1" s="1"/>
  <c r="AL30" i="1" s="1"/>
  <c r="AO29" i="1"/>
  <c r="AK29" i="1"/>
  <c r="AJ29" i="1"/>
  <c r="AG29" i="1"/>
  <c r="AF29" i="1"/>
  <c r="AE29" i="1"/>
  <c r="AA29" i="1"/>
  <c r="Z29" i="1"/>
  <c r="U29" i="1"/>
  <c r="P29" i="1"/>
  <c r="K29" i="1"/>
  <c r="F29" i="1"/>
  <c r="D29" i="1"/>
  <c r="C29" i="1"/>
  <c r="AB29" i="1" s="1"/>
  <c r="AL29" i="1" s="1"/>
  <c r="AO28" i="1"/>
  <c r="AK28" i="1"/>
  <c r="AJ28" i="1"/>
  <c r="AG28" i="1"/>
  <c r="AF28" i="1"/>
  <c r="AE28" i="1"/>
  <c r="AA28" i="1"/>
  <c r="Z28" i="1"/>
  <c r="U28" i="1"/>
  <c r="P28" i="1"/>
  <c r="K28" i="1"/>
  <c r="F28" i="1"/>
  <c r="D28" i="1"/>
  <c r="C28" i="1"/>
  <c r="AB28" i="1" s="1"/>
  <c r="AL28" i="1" s="1"/>
  <c r="AO27" i="1"/>
  <c r="AK27" i="1"/>
  <c r="AJ27" i="1"/>
  <c r="AG27" i="1"/>
  <c r="AF27" i="1"/>
  <c r="AE27" i="1"/>
  <c r="AA27" i="1"/>
  <c r="Z27" i="1"/>
  <c r="U27" i="1"/>
  <c r="P27" i="1"/>
  <c r="K27" i="1"/>
  <c r="F27" i="1"/>
  <c r="D27" i="1"/>
  <c r="C27" i="1"/>
  <c r="AB27" i="1" s="1"/>
  <c r="AL27" i="1" s="1"/>
  <c r="AO26" i="1"/>
  <c r="AK26" i="1"/>
  <c r="AJ26" i="1"/>
  <c r="AG26" i="1"/>
  <c r="AF26" i="1"/>
  <c r="AE26" i="1"/>
  <c r="AA26" i="1"/>
  <c r="Z26" i="1"/>
  <c r="U26" i="1"/>
  <c r="P26" i="1"/>
  <c r="K26" i="1"/>
  <c r="F26" i="1"/>
  <c r="D26" i="1"/>
  <c r="C26" i="1"/>
  <c r="AB26" i="1" s="1"/>
  <c r="AL26" i="1" s="1"/>
  <c r="AO25" i="1"/>
  <c r="AK25" i="1"/>
  <c r="AJ25" i="1"/>
  <c r="AG25" i="1"/>
  <c r="AF25" i="1"/>
  <c r="AE25" i="1"/>
  <c r="AA25" i="1"/>
  <c r="Z25" i="1"/>
  <c r="U25" i="1"/>
  <c r="P25" i="1"/>
  <c r="K25" i="1"/>
  <c r="F25" i="1"/>
  <c r="D25" i="1"/>
  <c r="C25" i="1"/>
  <c r="AB25" i="1" s="1"/>
  <c r="AL25" i="1" s="1"/>
  <c r="AO24" i="1"/>
  <c r="AK24" i="1"/>
  <c r="AJ24" i="1"/>
  <c r="AG24" i="1"/>
  <c r="AF24" i="1"/>
  <c r="AE24" i="1"/>
  <c r="AA24" i="1"/>
  <c r="Z24" i="1"/>
  <c r="U24" i="1"/>
  <c r="P24" i="1"/>
  <c r="K24" i="1"/>
  <c r="F24" i="1"/>
  <c r="D24" i="1"/>
  <c r="C24" i="1"/>
  <c r="AB24" i="1" s="1"/>
  <c r="AL24" i="1" s="1"/>
  <c r="AO23" i="1"/>
  <c r="AK23" i="1"/>
  <c r="AJ23" i="1"/>
  <c r="AG23" i="1"/>
  <c r="AF23" i="1"/>
  <c r="AE23" i="1"/>
  <c r="AA23" i="1"/>
  <c r="Z23" i="1"/>
  <c r="U23" i="1"/>
  <c r="P23" i="1"/>
  <c r="K23" i="1"/>
  <c r="F23" i="1"/>
  <c r="D23" i="1"/>
  <c r="C23" i="1"/>
  <c r="AB23" i="1" s="1"/>
  <c r="AL23" i="1" s="1"/>
  <c r="AO22" i="1"/>
  <c r="AK22" i="1"/>
  <c r="AJ22" i="1"/>
  <c r="AG22" i="1"/>
  <c r="AF22" i="1"/>
  <c r="AE22" i="1"/>
  <c r="AA22" i="1"/>
  <c r="Z22" i="1"/>
  <c r="U22" i="1"/>
  <c r="P22" i="1"/>
  <c r="K22" i="1"/>
  <c r="F22" i="1"/>
  <c r="D22" i="1"/>
  <c r="C22" i="1"/>
  <c r="AB22" i="1" s="1"/>
  <c r="AL22" i="1" s="1"/>
  <c r="AO21" i="1"/>
  <c r="AK21" i="1"/>
  <c r="AJ21" i="1"/>
  <c r="AG21" i="1"/>
  <c r="AF21" i="1"/>
  <c r="AE21" i="1"/>
  <c r="AA21" i="1"/>
  <c r="Z21" i="1"/>
  <c r="U21" i="1"/>
  <c r="P21" i="1"/>
  <c r="K21" i="1"/>
  <c r="D21" i="1"/>
  <c r="F21" i="1" s="1"/>
  <c r="C21" i="1"/>
  <c r="AB21" i="1" s="1"/>
  <c r="AL21" i="1" s="1"/>
  <c r="AO20" i="1"/>
  <c r="AK20" i="1"/>
  <c r="AJ20" i="1"/>
  <c r="AG20" i="1"/>
  <c r="AF20" i="1"/>
  <c r="AE20" i="1"/>
  <c r="AA20" i="1"/>
  <c r="Z20" i="1"/>
  <c r="U20" i="1"/>
  <c r="P20" i="1"/>
  <c r="K20" i="1"/>
  <c r="F20" i="1"/>
  <c r="D20" i="1"/>
  <c r="C20" i="1"/>
  <c r="AB20" i="1" s="1"/>
  <c r="AL20" i="1" s="1"/>
  <c r="AO19" i="1"/>
  <c r="AK19" i="1"/>
  <c r="AJ19" i="1"/>
  <c r="AG19" i="1"/>
  <c r="AF19" i="1"/>
  <c r="AE19" i="1"/>
  <c r="AA19" i="1"/>
  <c r="Z19" i="1"/>
  <c r="U19" i="1"/>
  <c r="P19" i="1"/>
  <c r="K19" i="1"/>
  <c r="F19" i="1"/>
  <c r="D19" i="1"/>
  <c r="C19" i="1"/>
  <c r="AB19" i="1" s="1"/>
  <c r="AL19" i="1" s="1"/>
  <c r="AO18" i="1"/>
  <c r="AK18" i="1"/>
  <c r="AJ18" i="1"/>
  <c r="AG18" i="1"/>
  <c r="AF18" i="1"/>
  <c r="AE18" i="1"/>
  <c r="AA18" i="1"/>
  <c r="Z18" i="1"/>
  <c r="U18" i="1"/>
  <c r="P18" i="1"/>
  <c r="K18" i="1"/>
  <c r="F18" i="1"/>
  <c r="D18" i="1"/>
  <c r="C18" i="1"/>
  <c r="AB18" i="1" s="1"/>
  <c r="AO17" i="1"/>
  <c r="AK17" i="1"/>
  <c r="AJ17" i="1"/>
  <c r="AG17" i="1"/>
  <c r="AF17" i="1"/>
  <c r="AE17" i="1"/>
  <c r="AA17" i="1"/>
  <c r="Z17" i="1"/>
  <c r="U17" i="1"/>
  <c r="P17" i="1"/>
  <c r="K17" i="1"/>
  <c r="D17" i="1"/>
  <c r="F17" i="1" s="1"/>
  <c r="C17" i="1"/>
  <c r="AB17" i="1" s="1"/>
  <c r="AL17" i="1" s="1"/>
  <c r="AO16" i="1"/>
  <c r="AK16" i="1"/>
  <c r="AJ16" i="1"/>
  <c r="AG16" i="1"/>
  <c r="AF16" i="1"/>
  <c r="AE16" i="1"/>
  <c r="AA16" i="1"/>
  <c r="Z16" i="1"/>
  <c r="U16" i="1"/>
  <c r="P16" i="1"/>
  <c r="K16" i="1"/>
  <c r="F16" i="1"/>
  <c r="D16" i="1"/>
  <c r="C16" i="1"/>
  <c r="AB16" i="1" s="1"/>
  <c r="AL16" i="1" s="1"/>
  <c r="AO15" i="1"/>
  <c r="AK15" i="1"/>
  <c r="AJ15" i="1"/>
  <c r="AG15" i="1"/>
  <c r="AF15" i="1"/>
  <c r="AE15" i="1"/>
  <c r="AA15" i="1"/>
  <c r="Z15" i="1"/>
  <c r="U15" i="1"/>
  <c r="P15" i="1"/>
  <c r="K15" i="1"/>
  <c r="F15" i="1"/>
  <c r="D15" i="1"/>
  <c r="C15" i="1"/>
  <c r="AB15" i="1" s="1"/>
  <c r="AL15" i="1" s="1"/>
  <c r="AO14" i="1"/>
  <c r="AK14" i="1"/>
  <c r="AJ14" i="1"/>
  <c r="AG14" i="1"/>
  <c r="AF14" i="1"/>
  <c r="AE14" i="1"/>
  <c r="AA14" i="1"/>
  <c r="Z14" i="1"/>
  <c r="U14" i="1"/>
  <c r="P14" i="1"/>
  <c r="K14" i="1"/>
  <c r="F14" i="1"/>
  <c r="D14" i="1"/>
  <c r="C14" i="1"/>
  <c r="AB14" i="1" s="1"/>
  <c r="AO13" i="1"/>
  <c r="AK13" i="1"/>
  <c r="AJ13" i="1"/>
  <c r="AG13" i="1"/>
  <c r="AF13" i="1"/>
  <c r="AE13" i="1"/>
  <c r="AA13" i="1"/>
  <c r="Z13" i="1"/>
  <c r="U13" i="1"/>
  <c r="P13" i="1"/>
  <c r="K13" i="1"/>
  <c r="D13" i="1"/>
  <c r="F13" i="1" s="1"/>
  <c r="C13" i="1"/>
  <c r="AB13" i="1" s="1"/>
  <c r="AL13" i="1" s="1"/>
  <c r="AO11" i="1"/>
  <c r="AK11" i="1"/>
  <c r="AJ11" i="1"/>
  <c r="AG11" i="1"/>
  <c r="AF11" i="1"/>
  <c r="AE11" i="1"/>
  <c r="AA11" i="1"/>
  <c r="Z11" i="1"/>
  <c r="U11" i="1"/>
  <c r="P11" i="1"/>
  <c r="K11" i="1"/>
  <c r="F11" i="1"/>
  <c r="D11" i="1"/>
  <c r="C11" i="1"/>
  <c r="AB11" i="1" s="1"/>
  <c r="AL11" i="1" s="1"/>
  <c r="AO10" i="1"/>
  <c r="AK10" i="1"/>
  <c r="AJ10" i="1"/>
  <c r="AG10" i="1"/>
  <c r="AF10" i="1"/>
  <c r="AE10" i="1"/>
  <c r="AA10" i="1"/>
  <c r="Z10" i="1"/>
  <c r="U10" i="1"/>
  <c r="P10" i="1"/>
  <c r="K10" i="1"/>
  <c r="F10" i="1"/>
  <c r="D10" i="1"/>
  <c r="C10" i="1"/>
  <c r="AB10" i="1" s="1"/>
  <c r="AL10" i="1" s="1"/>
  <c r="AO9" i="1"/>
  <c r="AK9" i="1"/>
  <c r="AJ9" i="1"/>
  <c r="AG9" i="1"/>
  <c r="AF9" i="1"/>
  <c r="AE9" i="1"/>
  <c r="AA9" i="1"/>
  <c r="Z9" i="1"/>
  <c r="U9" i="1"/>
  <c r="P9" i="1"/>
  <c r="K9" i="1"/>
  <c r="F9" i="1"/>
  <c r="D9" i="1"/>
  <c r="C9" i="1"/>
  <c r="AB9" i="1" s="1"/>
  <c r="AO8" i="1"/>
  <c r="AK8" i="1"/>
  <c r="AJ8" i="1"/>
  <c r="AG8" i="1"/>
  <c r="AF8" i="1"/>
  <c r="AE8" i="1"/>
  <c r="AA8" i="1"/>
  <c r="Z8" i="1"/>
  <c r="U8" i="1"/>
  <c r="P8" i="1"/>
  <c r="K8" i="1"/>
  <c r="D8" i="1"/>
  <c r="F8" i="1" s="1"/>
  <c r="C8" i="1"/>
  <c r="AB8" i="1" s="1"/>
  <c r="AL8" i="1" s="1"/>
  <c r="AO7" i="1"/>
  <c r="AK7" i="1"/>
  <c r="AJ7" i="1"/>
  <c r="AG7" i="1"/>
  <c r="AF7" i="1"/>
  <c r="AE7" i="1"/>
  <c r="AA7" i="1"/>
  <c r="Z7" i="1"/>
  <c r="U7" i="1"/>
  <c r="P7" i="1"/>
  <c r="K7" i="1"/>
  <c r="F7" i="1"/>
  <c r="D7" i="1"/>
  <c r="C7" i="1"/>
  <c r="AB7" i="1" s="1"/>
  <c r="AL7" i="1" s="1"/>
  <c r="AO6" i="1"/>
  <c r="AK6" i="1"/>
  <c r="AJ6" i="1"/>
  <c r="AG6" i="1"/>
  <c r="AF6" i="1"/>
  <c r="AE6" i="1"/>
  <c r="AA6" i="1"/>
  <c r="Z6" i="1"/>
  <c r="U6" i="1"/>
  <c r="P6" i="1"/>
  <c r="K6" i="1"/>
  <c r="F6" i="1"/>
  <c r="D6" i="1"/>
  <c r="C6" i="1"/>
  <c r="AB6" i="1" s="1"/>
  <c r="AL6" i="1" s="1"/>
  <c r="AK5" i="1"/>
  <c r="AG5" i="1"/>
  <c r="AF5" i="1"/>
  <c r="AA5" i="1"/>
  <c r="H5" i="15"/>
  <c r="G5" i="15"/>
  <c r="I5" i="15"/>
  <c r="H32" i="15"/>
  <c r="H31" i="15"/>
  <c r="H30" i="15"/>
  <c r="H29" i="15"/>
  <c r="H28" i="15"/>
  <c r="H27" i="15"/>
  <c r="H26" i="15"/>
  <c r="H25" i="15"/>
  <c r="H24" i="15"/>
  <c r="H23" i="15"/>
  <c r="H22" i="15"/>
  <c r="H21" i="15"/>
  <c r="H20" i="15"/>
  <c r="H19" i="15"/>
  <c r="H18" i="15"/>
  <c r="H17" i="15"/>
  <c r="H16" i="15"/>
  <c r="H15" i="15"/>
  <c r="H14" i="15"/>
  <c r="H13" i="15"/>
  <c r="H7" i="15"/>
  <c r="H6" i="15"/>
  <c r="G31" i="15"/>
  <c r="G30" i="15"/>
  <c r="G29" i="15"/>
  <c r="G28" i="15"/>
  <c r="G27" i="15"/>
  <c r="G26" i="15"/>
  <c r="G25" i="15"/>
  <c r="G24" i="15"/>
  <c r="G23" i="15"/>
  <c r="G22" i="15"/>
  <c r="G21" i="15"/>
  <c r="G20" i="15"/>
  <c r="G19" i="15"/>
  <c r="G18" i="15"/>
  <c r="G17" i="15"/>
  <c r="G16" i="15"/>
  <c r="G15" i="15"/>
  <c r="G14" i="15"/>
  <c r="G13" i="15"/>
  <c r="G7" i="15"/>
  <c r="G6" i="15"/>
  <c r="AE5" i="1"/>
  <c r="Y29" i="9" l="1"/>
  <c r="Y31" i="9"/>
  <c r="Y13" i="9"/>
  <c r="Y15" i="9"/>
  <c r="Y24" i="9"/>
  <c r="Y21" i="9"/>
  <c r="V13" i="9"/>
  <c r="V21" i="9"/>
  <c r="V29" i="9"/>
  <c r="S32" i="9"/>
  <c r="S17" i="9"/>
  <c r="S25" i="9"/>
  <c r="V15" i="9"/>
  <c r="V23" i="9"/>
  <c r="V31" i="9"/>
  <c r="X16" i="9"/>
  <c r="Y16" i="9" s="1"/>
  <c r="X24" i="9"/>
  <c r="V14" i="9"/>
  <c r="V22" i="9"/>
  <c r="V30" i="9"/>
  <c r="S18" i="9"/>
  <c r="S26" i="9"/>
  <c r="Y10" i="9"/>
  <c r="X7" i="9"/>
  <c r="Y7" i="9" s="1"/>
  <c r="W9" i="9"/>
  <c r="Y9" i="9" s="1"/>
  <c r="S11" i="9"/>
  <c r="AL9" i="1"/>
  <c r="AL14" i="1"/>
  <c r="AL18" i="1"/>
  <c r="I32" i="14"/>
  <c r="H32" i="14"/>
  <c r="I31" i="14"/>
  <c r="H31" i="14"/>
  <c r="I30" i="14"/>
  <c r="H30" i="14"/>
  <c r="I29" i="14"/>
  <c r="H29" i="14"/>
  <c r="I28" i="14"/>
  <c r="H28" i="14"/>
  <c r="I27" i="14"/>
  <c r="H27" i="14"/>
  <c r="I26" i="14"/>
  <c r="H26" i="14"/>
  <c r="I25" i="14"/>
  <c r="H25" i="14"/>
  <c r="I24" i="14"/>
  <c r="H24" i="14"/>
  <c r="I23" i="14"/>
  <c r="H23" i="14"/>
  <c r="I22" i="14"/>
  <c r="H22" i="14"/>
  <c r="I21" i="14"/>
  <c r="H21" i="14"/>
  <c r="I20" i="14"/>
  <c r="H20" i="14"/>
  <c r="I19" i="14"/>
  <c r="H19" i="14"/>
  <c r="I18" i="14"/>
  <c r="H18" i="14"/>
  <c r="I17" i="14"/>
  <c r="H17" i="14"/>
  <c r="I16" i="14"/>
  <c r="H16" i="14"/>
  <c r="I15" i="14"/>
  <c r="H15" i="14"/>
  <c r="I14" i="14"/>
  <c r="H14" i="14"/>
  <c r="I13" i="14"/>
  <c r="H13" i="14"/>
  <c r="I12" i="14"/>
  <c r="H12" i="14"/>
  <c r="I11" i="14"/>
  <c r="H11" i="14"/>
  <c r="I10" i="14"/>
  <c r="H10" i="14"/>
  <c r="I9" i="14"/>
  <c r="H9" i="14"/>
  <c r="I8" i="14"/>
  <c r="H8" i="14"/>
  <c r="I7" i="14"/>
  <c r="H7" i="14"/>
  <c r="I6" i="14"/>
  <c r="H6" i="14"/>
  <c r="I5" i="14"/>
  <c r="H5" i="14"/>
  <c r="T33" i="10"/>
  <c r="Q33" i="10"/>
  <c r="L33" i="6" l="1"/>
  <c r="N4" i="6"/>
  <c r="J5" i="14"/>
  <c r="J6" i="14"/>
  <c r="J7" i="14"/>
  <c r="J8" i="14"/>
  <c r="J9" i="14"/>
  <c r="J10" i="14"/>
  <c r="J11" i="14"/>
  <c r="J12" i="14"/>
  <c r="J13" i="14"/>
  <c r="J14" i="14"/>
  <c r="J15" i="14"/>
  <c r="J16" i="14"/>
  <c r="J17" i="14"/>
  <c r="J18" i="14"/>
  <c r="J19" i="14"/>
  <c r="J20" i="14"/>
  <c r="J21" i="14"/>
  <c r="J22" i="14"/>
  <c r="J23" i="14"/>
  <c r="J24" i="14"/>
  <c r="J25" i="14"/>
  <c r="J26" i="14"/>
  <c r="J27" i="14"/>
  <c r="J28" i="14"/>
  <c r="J29" i="14"/>
  <c r="J30" i="14"/>
  <c r="J31" i="14"/>
  <c r="J32" i="14"/>
  <c r="P31" i="9"/>
  <c r="P30" i="9"/>
  <c r="P29" i="9"/>
  <c r="P28" i="9"/>
  <c r="P27" i="9"/>
  <c r="P26" i="9"/>
  <c r="P25" i="9"/>
  <c r="P24" i="9"/>
  <c r="P23" i="9"/>
  <c r="P22" i="9"/>
  <c r="P21" i="9"/>
  <c r="P20" i="9"/>
  <c r="P19" i="9"/>
  <c r="P18" i="9"/>
  <c r="P17" i="9"/>
  <c r="P16" i="9"/>
  <c r="P15" i="9"/>
  <c r="P14" i="9"/>
  <c r="P13" i="9"/>
  <c r="P11" i="9"/>
  <c r="P10" i="9"/>
  <c r="P9" i="9"/>
  <c r="P8" i="9"/>
  <c r="P7" i="9"/>
  <c r="P6" i="9"/>
  <c r="P5" i="9"/>
  <c r="M31" i="9"/>
  <c r="M30" i="9"/>
  <c r="M29" i="9"/>
  <c r="M28" i="9"/>
  <c r="M27" i="9"/>
  <c r="M26" i="9"/>
  <c r="M25" i="9"/>
  <c r="M24" i="9"/>
  <c r="M23" i="9"/>
  <c r="M22" i="9"/>
  <c r="M21" i="9"/>
  <c r="M20" i="9"/>
  <c r="M19" i="9"/>
  <c r="M18" i="9"/>
  <c r="M17" i="9"/>
  <c r="M16" i="9"/>
  <c r="M15" i="9"/>
  <c r="M14" i="9"/>
  <c r="M13" i="9"/>
  <c r="M11" i="9"/>
  <c r="M10" i="9"/>
  <c r="M9" i="9"/>
  <c r="M8" i="9"/>
  <c r="M7" i="9"/>
  <c r="M6" i="9"/>
  <c r="M5" i="9"/>
  <c r="J31" i="9"/>
  <c r="J30" i="9"/>
  <c r="J29" i="9"/>
  <c r="J28" i="9"/>
  <c r="J27" i="9"/>
  <c r="J26" i="9"/>
  <c r="J25" i="9"/>
  <c r="J24" i="9"/>
  <c r="J23" i="9"/>
  <c r="J22" i="9"/>
  <c r="J21" i="9"/>
  <c r="J20" i="9"/>
  <c r="J19" i="9"/>
  <c r="J18" i="9"/>
  <c r="J17" i="9"/>
  <c r="J16" i="9"/>
  <c r="J15" i="9"/>
  <c r="J14" i="9"/>
  <c r="J13" i="9"/>
  <c r="J11" i="9"/>
  <c r="J10" i="9"/>
  <c r="J9" i="9"/>
  <c r="J8" i="9"/>
  <c r="J7" i="9"/>
  <c r="J6" i="9"/>
  <c r="J5" i="9"/>
  <c r="G31" i="9"/>
  <c r="G30" i="9"/>
  <c r="G29" i="9"/>
  <c r="G28" i="9"/>
  <c r="G27" i="9"/>
  <c r="G26" i="9"/>
  <c r="G25" i="9"/>
  <c r="G24" i="9"/>
  <c r="G23" i="9"/>
  <c r="G22" i="9"/>
  <c r="G21" i="9"/>
  <c r="G20" i="9"/>
  <c r="G19" i="9"/>
  <c r="G18" i="9"/>
  <c r="G17" i="9"/>
  <c r="G16" i="9"/>
  <c r="G15" i="9"/>
  <c r="G14" i="9"/>
  <c r="G13" i="9"/>
  <c r="G11" i="9"/>
  <c r="G10" i="9"/>
  <c r="G9" i="9"/>
  <c r="G8" i="9"/>
  <c r="G7" i="9"/>
  <c r="G6" i="9"/>
  <c r="G5" i="9"/>
  <c r="D6" i="9"/>
  <c r="D7" i="9"/>
  <c r="D8" i="9"/>
  <c r="D9" i="9"/>
  <c r="D10" i="9"/>
  <c r="D11" i="9"/>
  <c r="D13" i="9"/>
  <c r="D14" i="9"/>
  <c r="D15" i="9"/>
  <c r="D16" i="9"/>
  <c r="D17" i="9"/>
  <c r="D18" i="9"/>
  <c r="D19" i="9"/>
  <c r="D20" i="9"/>
  <c r="D21" i="9"/>
  <c r="D22" i="9"/>
  <c r="D23" i="9"/>
  <c r="D24" i="9"/>
  <c r="D25" i="9"/>
  <c r="D26" i="9"/>
  <c r="D27" i="9"/>
  <c r="D28" i="9"/>
  <c r="D29" i="9"/>
  <c r="D30" i="9"/>
  <c r="D31" i="9"/>
  <c r="D5" i="9"/>
  <c r="D5" i="10"/>
  <c r="A6" i="9"/>
  <c r="A12" i="9"/>
  <c r="A5" i="9"/>
  <c r="A14" i="1"/>
  <c r="A14" i="9" s="1"/>
  <c r="A15" i="1"/>
  <c r="A15" i="9" s="1"/>
  <c r="A16" i="1"/>
  <c r="A16" i="9" s="1"/>
  <c r="A17" i="1"/>
  <c r="A17" i="9" s="1"/>
  <c r="A18" i="1"/>
  <c r="A18" i="9" s="1"/>
  <c r="A19" i="1"/>
  <c r="A19" i="9" s="1"/>
  <c r="A20" i="1"/>
  <c r="A20" i="9" s="1"/>
  <c r="A21" i="1"/>
  <c r="A21" i="9" s="1"/>
  <c r="A22" i="1"/>
  <c r="A22" i="9" s="1"/>
  <c r="A23" i="1"/>
  <c r="A23" i="9" s="1"/>
  <c r="A24" i="1"/>
  <c r="A24" i="9" s="1"/>
  <c r="A25" i="1"/>
  <c r="A25" i="9" s="1"/>
  <c r="A26" i="1"/>
  <c r="A26" i="9" s="1"/>
  <c r="A27" i="1"/>
  <c r="A27" i="9" s="1"/>
  <c r="A28" i="1"/>
  <c r="A28" i="9" s="1"/>
  <c r="A29" i="1"/>
  <c r="A29" i="9" s="1"/>
  <c r="A30" i="1"/>
  <c r="A30" i="9" s="1"/>
  <c r="A31" i="1"/>
  <c r="A31" i="9" s="1"/>
  <c r="A32" i="1"/>
  <c r="A13" i="1"/>
  <c r="A13" i="9" s="1"/>
  <c r="A8" i="1"/>
  <c r="A8" i="9" s="1"/>
  <c r="A9" i="1"/>
  <c r="A9" i="9" s="1"/>
  <c r="A10" i="1"/>
  <c r="A10" i="9" s="1"/>
  <c r="A11" i="1"/>
  <c r="A11" i="9" s="1"/>
  <c r="A7" i="1"/>
  <c r="A7" i="9" s="1"/>
  <c r="C5" i="1"/>
  <c r="AB5" i="1" s="1"/>
  <c r="D5" i="1"/>
  <c r="F5" i="1" s="1"/>
  <c r="I6" i="15"/>
  <c r="I7" i="15"/>
  <c r="I13" i="15"/>
  <c r="I14" i="15"/>
  <c r="I15" i="15"/>
  <c r="I16" i="15"/>
  <c r="I17" i="15"/>
  <c r="I18" i="15"/>
  <c r="I19" i="15"/>
  <c r="I20" i="15"/>
  <c r="I21" i="15"/>
  <c r="I22" i="15"/>
  <c r="I23" i="15"/>
  <c r="I24" i="15"/>
  <c r="I25" i="15"/>
  <c r="I26" i="15"/>
  <c r="I27" i="15"/>
  <c r="I28" i="15"/>
  <c r="I29" i="15"/>
  <c r="I30" i="15"/>
  <c r="I31" i="15"/>
  <c r="AO5" i="1"/>
  <c r="AJ5" i="1"/>
  <c r="Z5" i="1"/>
  <c r="U5" i="1"/>
  <c r="P5" i="1"/>
  <c r="K5" i="1"/>
  <c r="AM38" i="1"/>
  <c r="AN38" i="1"/>
  <c r="AH38" i="1"/>
  <c r="AI38" i="1"/>
  <c r="AC38" i="1"/>
  <c r="AD38" i="1"/>
  <c r="X38" i="1"/>
  <c r="Y38" i="1"/>
  <c r="S38" i="1"/>
  <c r="T38" i="1"/>
  <c r="N38" i="1"/>
  <c r="O38" i="1"/>
  <c r="I38" i="1"/>
  <c r="J38" i="1"/>
  <c r="J32" i="9" l="1"/>
  <c r="N33" i="6"/>
  <c r="J33" i="14"/>
  <c r="G32" i="9"/>
  <c r="M32" i="9"/>
  <c r="P32" i="9"/>
  <c r="U38" i="1"/>
  <c r="AJ38" i="1"/>
  <c r="Z38" i="1"/>
  <c r="AO38" i="1"/>
  <c r="P38" i="1"/>
  <c r="AE38" i="1"/>
  <c r="I32" i="15"/>
  <c r="D38" i="1"/>
  <c r="D4" i="10" s="1"/>
  <c r="E38" i="1" l="1"/>
  <c r="D22" i="11"/>
  <c r="E22" i="11"/>
  <c r="F22" i="11"/>
  <c r="G22" i="11"/>
  <c r="C22" i="11"/>
  <c r="I33" i="14"/>
  <c r="H33" i="14"/>
  <c r="G33" i="14"/>
  <c r="G21" i="11" s="1"/>
  <c r="F33" i="14"/>
  <c r="F21" i="11" s="1"/>
  <c r="E33" i="14"/>
  <c r="E21" i="11" s="1"/>
  <c r="D33" i="14"/>
  <c r="D21" i="11" s="1"/>
  <c r="C33" i="14"/>
  <c r="C21" i="11" s="1"/>
  <c r="G24" i="11"/>
  <c r="F24" i="11"/>
  <c r="E24" i="11"/>
  <c r="D24" i="11"/>
  <c r="C24" i="11"/>
  <c r="G23" i="11"/>
  <c r="F23" i="11"/>
  <c r="E23" i="11"/>
  <c r="C23" i="11"/>
  <c r="D23" i="11"/>
  <c r="M33" i="6"/>
  <c r="K33" i="6"/>
  <c r="I33" i="6"/>
  <c r="G33" i="6"/>
  <c r="E33" i="6"/>
  <c r="C33" i="6"/>
  <c r="W33" i="10"/>
  <c r="P32" i="10"/>
  <c r="M32" i="10"/>
  <c r="J32" i="10"/>
  <c r="G32" i="10"/>
  <c r="D32" i="10"/>
  <c r="P31" i="10"/>
  <c r="M31" i="10"/>
  <c r="J31" i="10"/>
  <c r="G31" i="10"/>
  <c r="D31" i="10"/>
  <c r="P30" i="10"/>
  <c r="M30" i="10"/>
  <c r="J30" i="10"/>
  <c r="G30" i="10"/>
  <c r="D30" i="10"/>
  <c r="P29" i="10"/>
  <c r="M29" i="10"/>
  <c r="J29" i="10"/>
  <c r="G29" i="10"/>
  <c r="D29" i="10"/>
  <c r="P28" i="10"/>
  <c r="M28" i="10"/>
  <c r="J28" i="10"/>
  <c r="G28" i="10"/>
  <c r="D28" i="10"/>
  <c r="P27" i="10"/>
  <c r="M27" i="10"/>
  <c r="J27" i="10"/>
  <c r="G27" i="10"/>
  <c r="D27" i="10"/>
  <c r="P26" i="10"/>
  <c r="M26" i="10"/>
  <c r="J26" i="10"/>
  <c r="G26" i="10"/>
  <c r="D26" i="10"/>
  <c r="P25" i="10"/>
  <c r="M25" i="10"/>
  <c r="J25" i="10"/>
  <c r="G25" i="10"/>
  <c r="D25" i="10"/>
  <c r="P24" i="10"/>
  <c r="M24" i="10"/>
  <c r="J24" i="10"/>
  <c r="G24" i="10"/>
  <c r="D24" i="10"/>
  <c r="P23" i="10"/>
  <c r="M23" i="10"/>
  <c r="J23" i="10"/>
  <c r="G23" i="10"/>
  <c r="D23" i="10"/>
  <c r="P22" i="10"/>
  <c r="M22" i="10"/>
  <c r="J22" i="10"/>
  <c r="G22" i="10"/>
  <c r="D22" i="10"/>
  <c r="P21" i="10"/>
  <c r="M21" i="10"/>
  <c r="J21" i="10"/>
  <c r="G21" i="10"/>
  <c r="D21" i="10"/>
  <c r="P20" i="10"/>
  <c r="M20" i="10"/>
  <c r="J20" i="10"/>
  <c r="G20" i="10"/>
  <c r="D20" i="10"/>
  <c r="P19" i="10"/>
  <c r="M19" i="10"/>
  <c r="J19" i="10"/>
  <c r="G19" i="10"/>
  <c r="D19" i="10"/>
  <c r="P18" i="10"/>
  <c r="M18" i="10"/>
  <c r="J18" i="10"/>
  <c r="G18" i="10"/>
  <c r="D18" i="10"/>
  <c r="P17" i="10"/>
  <c r="M17" i="10"/>
  <c r="J17" i="10"/>
  <c r="G17" i="10"/>
  <c r="D17" i="10"/>
  <c r="P16" i="10"/>
  <c r="M16" i="10"/>
  <c r="J16" i="10"/>
  <c r="G16" i="10"/>
  <c r="D16" i="10"/>
  <c r="P15" i="10"/>
  <c r="M15" i="10"/>
  <c r="J15" i="10"/>
  <c r="G15" i="10"/>
  <c r="D15" i="10"/>
  <c r="P14" i="10"/>
  <c r="M14" i="10"/>
  <c r="J14" i="10"/>
  <c r="G14" i="10"/>
  <c r="D14" i="10"/>
  <c r="P13" i="10"/>
  <c r="M13" i="10"/>
  <c r="J13" i="10"/>
  <c r="G13" i="10"/>
  <c r="D13" i="10"/>
  <c r="P12" i="10"/>
  <c r="M12" i="10"/>
  <c r="J12" i="10"/>
  <c r="G12" i="10"/>
  <c r="D12" i="10"/>
  <c r="P11" i="10"/>
  <c r="M11" i="10"/>
  <c r="J11" i="10"/>
  <c r="G11" i="10"/>
  <c r="D11" i="10"/>
  <c r="P10" i="10"/>
  <c r="M10" i="10"/>
  <c r="J10" i="10"/>
  <c r="G10" i="10"/>
  <c r="D10" i="10"/>
  <c r="P9" i="10"/>
  <c r="M9" i="10"/>
  <c r="J9" i="10"/>
  <c r="G9" i="10"/>
  <c r="D9" i="10"/>
  <c r="P8" i="10"/>
  <c r="M8" i="10"/>
  <c r="J8" i="10"/>
  <c r="G8" i="10"/>
  <c r="D8" i="10"/>
  <c r="P7" i="10"/>
  <c r="M7" i="10"/>
  <c r="J7" i="10"/>
  <c r="G7" i="10"/>
  <c r="D7" i="10"/>
  <c r="P6" i="10"/>
  <c r="M6" i="10"/>
  <c r="J6" i="10"/>
  <c r="G6" i="10"/>
  <c r="D6" i="10"/>
  <c r="P5" i="10"/>
  <c r="M5" i="10"/>
  <c r="J5" i="10"/>
  <c r="G5" i="10"/>
  <c r="P4" i="10"/>
  <c r="M4" i="10"/>
  <c r="J4" i="10"/>
  <c r="G4" i="10"/>
  <c r="W5" i="5"/>
  <c r="X5" i="5"/>
  <c r="W6" i="5"/>
  <c r="X6" i="5"/>
  <c r="W7" i="5"/>
  <c r="X7" i="5"/>
  <c r="W8" i="5"/>
  <c r="X8" i="5"/>
  <c r="W9" i="5"/>
  <c r="X9" i="5"/>
  <c r="W10" i="5"/>
  <c r="X10" i="5"/>
  <c r="W11" i="5"/>
  <c r="X11" i="5"/>
  <c r="W12" i="5"/>
  <c r="X12" i="5"/>
  <c r="W13" i="5"/>
  <c r="X13" i="5"/>
  <c r="W14" i="5"/>
  <c r="X14" i="5"/>
  <c r="W15" i="5"/>
  <c r="X15" i="5"/>
  <c r="W16" i="5"/>
  <c r="X16" i="5"/>
  <c r="W17" i="5"/>
  <c r="X17" i="5"/>
  <c r="W18" i="5"/>
  <c r="X18" i="5"/>
  <c r="W19" i="5"/>
  <c r="X19" i="5"/>
  <c r="W20" i="5"/>
  <c r="X20" i="5"/>
  <c r="W21" i="5"/>
  <c r="X21" i="5"/>
  <c r="W22" i="5"/>
  <c r="X22" i="5"/>
  <c r="W23" i="5"/>
  <c r="X23" i="5"/>
  <c r="W24" i="5"/>
  <c r="X24" i="5"/>
  <c r="W25" i="5"/>
  <c r="X25" i="5"/>
  <c r="W26" i="5"/>
  <c r="X26" i="5"/>
  <c r="W27" i="5"/>
  <c r="X27" i="5"/>
  <c r="W28" i="5"/>
  <c r="X28" i="5"/>
  <c r="W29" i="5"/>
  <c r="X29" i="5"/>
  <c r="W30" i="5"/>
  <c r="X30" i="5"/>
  <c r="W31" i="5"/>
  <c r="X31" i="5"/>
  <c r="W32" i="5"/>
  <c r="X32" i="5"/>
  <c r="X4" i="5"/>
  <c r="W4" i="5"/>
  <c r="D4" i="7"/>
  <c r="D5" i="7"/>
  <c r="D6" i="7"/>
  <c r="D7" i="7"/>
  <c r="D8" i="7"/>
  <c r="G18" i="11"/>
  <c r="G17" i="11"/>
  <c r="G16" i="11"/>
  <c r="G15" i="11"/>
  <c r="F19" i="11"/>
  <c r="F18" i="11"/>
  <c r="F17" i="11"/>
  <c r="F15" i="11"/>
  <c r="E18" i="11"/>
  <c r="E17" i="11"/>
  <c r="E16" i="11"/>
  <c r="E15" i="11"/>
  <c r="D18" i="11"/>
  <c r="D16" i="11"/>
  <c r="D13" i="11"/>
  <c r="C15" i="11"/>
  <c r="C16" i="11"/>
  <c r="C17" i="11"/>
  <c r="C18" i="11"/>
  <c r="C6" i="11"/>
  <c r="G9" i="11"/>
  <c r="F9" i="11"/>
  <c r="F6" i="11"/>
  <c r="E9" i="11"/>
  <c r="D9" i="11"/>
  <c r="D32" i="7"/>
  <c r="D31" i="7"/>
  <c r="D30" i="7"/>
  <c r="D29" i="7"/>
  <c r="D28" i="7"/>
  <c r="D27" i="7"/>
  <c r="D26" i="7"/>
  <c r="D25" i="7"/>
  <c r="D24" i="7"/>
  <c r="D23" i="7"/>
  <c r="D22" i="7"/>
  <c r="D21" i="7"/>
  <c r="D20" i="7"/>
  <c r="D19" i="7"/>
  <c r="D18" i="7"/>
  <c r="D17" i="7"/>
  <c r="D16" i="7"/>
  <c r="D15" i="7"/>
  <c r="D14" i="7"/>
  <c r="D13" i="7"/>
  <c r="D12" i="7"/>
  <c r="D11" i="7"/>
  <c r="D10" i="7"/>
  <c r="D9" i="7"/>
  <c r="G33" i="10" l="1"/>
  <c r="D27" i="11" s="1"/>
  <c r="I24" i="11"/>
  <c r="I18" i="11"/>
  <c r="H18" i="11"/>
  <c r="P33" i="10"/>
  <c r="G27" i="11" s="1"/>
  <c r="I23" i="11"/>
  <c r="H23" i="11"/>
  <c r="H22" i="11"/>
  <c r="H24" i="11"/>
  <c r="I9" i="11"/>
  <c r="I21" i="11"/>
  <c r="H21" i="11"/>
  <c r="I22" i="11"/>
  <c r="Y4" i="10"/>
  <c r="J33" i="10"/>
  <c r="E27" i="11" s="1"/>
  <c r="M33" i="10"/>
  <c r="F27" i="11" s="1"/>
  <c r="D33" i="7"/>
  <c r="C25" i="11" s="1"/>
  <c r="H25" i="11" s="1"/>
  <c r="J25" i="11" s="1"/>
  <c r="D19" i="11"/>
  <c r="F13" i="11"/>
  <c r="C19" i="11"/>
  <c r="C13" i="11"/>
  <c r="D15" i="11"/>
  <c r="H15" i="11" s="1"/>
  <c r="D17" i="11"/>
  <c r="H17" i="11" s="1"/>
  <c r="E13" i="11"/>
  <c r="E19" i="11"/>
  <c r="E14" i="11" s="1"/>
  <c r="H16" i="11"/>
  <c r="F16" i="11"/>
  <c r="I16" i="11" s="1"/>
  <c r="G13" i="11"/>
  <c r="G19" i="11"/>
  <c r="G14" i="11" s="1"/>
  <c r="I15" i="11"/>
  <c r="I17" i="11"/>
  <c r="F38" i="1"/>
  <c r="D4" i="5"/>
  <c r="E7" i="11"/>
  <c r="G6" i="11"/>
  <c r="D7" i="11"/>
  <c r="C8" i="11"/>
  <c r="E8" i="11"/>
  <c r="C7" i="11"/>
  <c r="G7" i="11"/>
  <c r="F7" i="11"/>
  <c r="D6" i="11"/>
  <c r="D10" i="11"/>
  <c r="E4" i="11"/>
  <c r="E6" i="11"/>
  <c r="E10" i="11"/>
  <c r="F10" i="11"/>
  <c r="G10" i="11"/>
  <c r="D4" i="11"/>
  <c r="D8" i="11"/>
  <c r="C4" i="11"/>
  <c r="F8" i="11"/>
  <c r="G4" i="11"/>
  <c r="G8" i="11"/>
  <c r="C10" i="11"/>
  <c r="D33" i="10"/>
  <c r="C27" i="11" s="1"/>
  <c r="X5" i="9"/>
  <c r="F4" i="11"/>
  <c r="C9" i="11"/>
  <c r="H9" i="11" s="1"/>
  <c r="D32" i="9"/>
  <c r="AL5" i="1"/>
  <c r="K38" i="1"/>
  <c r="AL38" i="1"/>
  <c r="V5" i="9"/>
  <c r="I27" i="11" l="1"/>
  <c r="I19" i="11"/>
  <c r="I7" i="11"/>
  <c r="H10" i="11"/>
  <c r="H6" i="11"/>
  <c r="I6" i="11"/>
  <c r="I10" i="11"/>
  <c r="C14" i="11"/>
  <c r="C12" i="11" s="1"/>
  <c r="H19" i="11"/>
  <c r="H13" i="11"/>
  <c r="I4" i="11"/>
  <c r="H7" i="11"/>
  <c r="I8" i="11"/>
  <c r="H8" i="11"/>
  <c r="I13" i="11"/>
  <c r="H27" i="11"/>
  <c r="J27" i="11" s="1"/>
  <c r="F14" i="11"/>
  <c r="H4" i="11"/>
  <c r="J21" i="11"/>
  <c r="E5" i="11"/>
  <c r="E3" i="11" s="1"/>
  <c r="E12" i="11"/>
  <c r="J15" i="11"/>
  <c r="G12" i="11"/>
  <c r="J22" i="11"/>
  <c r="D14" i="11"/>
  <c r="D12" i="11" s="1"/>
  <c r="Y5" i="9"/>
  <c r="C5" i="11"/>
  <c r="G5" i="11"/>
  <c r="G3" i="11" s="1"/>
  <c r="F5" i="11"/>
  <c r="D5" i="11"/>
  <c r="D3" i="11" s="1"/>
  <c r="J9" i="11"/>
  <c r="J23" i="11"/>
  <c r="J16" i="11"/>
  <c r="J24" i="11"/>
  <c r="J18" i="11"/>
  <c r="J17" i="11"/>
  <c r="C3" i="11" l="1"/>
  <c r="H5" i="11"/>
  <c r="H3" i="11" s="1"/>
  <c r="J4" i="11"/>
  <c r="F12" i="11"/>
  <c r="I14" i="11"/>
  <c r="I12" i="11" s="1"/>
  <c r="F3" i="11"/>
  <c r="I5" i="11"/>
  <c r="I3" i="11" s="1"/>
  <c r="H14" i="11"/>
  <c r="H12" i="11" s="1"/>
  <c r="Y33" i="10"/>
  <c r="J6" i="11"/>
  <c r="J13" i="11"/>
  <c r="J19" i="11"/>
  <c r="J8" i="11"/>
  <c r="J7" i="11"/>
  <c r="J10" i="11"/>
  <c r="J14" i="11" l="1"/>
  <c r="J12" i="11" s="1"/>
  <c r="J5" i="11"/>
  <c r="J3" i="11" s="1"/>
  <c r="P32" i="5"/>
  <c r="M32" i="5"/>
  <c r="J32" i="5"/>
  <c r="G32" i="5"/>
  <c r="D32" i="5"/>
  <c r="P31" i="5"/>
  <c r="M31" i="5"/>
  <c r="J31" i="5"/>
  <c r="G31" i="5"/>
  <c r="D31" i="5"/>
  <c r="P30" i="5"/>
  <c r="M30" i="5"/>
  <c r="J30" i="5"/>
  <c r="G30" i="5"/>
  <c r="D30" i="5"/>
  <c r="P29" i="5"/>
  <c r="M29" i="5"/>
  <c r="J29" i="5"/>
  <c r="G29" i="5"/>
  <c r="D29" i="5"/>
  <c r="P28" i="5"/>
  <c r="M28" i="5"/>
  <c r="J28" i="5"/>
  <c r="G28" i="5"/>
  <c r="D28" i="5"/>
  <c r="P27" i="5"/>
  <c r="M27" i="5"/>
  <c r="J27" i="5"/>
  <c r="G27" i="5"/>
  <c r="D27" i="5"/>
  <c r="P26" i="5"/>
  <c r="M26" i="5"/>
  <c r="J26" i="5"/>
  <c r="G26" i="5"/>
  <c r="D26" i="5"/>
  <c r="P25" i="5"/>
  <c r="M25" i="5"/>
  <c r="J25" i="5"/>
  <c r="G25" i="5"/>
  <c r="D25" i="5"/>
  <c r="P24" i="5"/>
  <c r="M24" i="5"/>
  <c r="J24" i="5"/>
  <c r="G24" i="5"/>
  <c r="D24" i="5"/>
  <c r="P23" i="5"/>
  <c r="M23" i="5"/>
  <c r="J23" i="5"/>
  <c r="G23" i="5"/>
  <c r="D23" i="5"/>
  <c r="P22" i="5"/>
  <c r="M22" i="5"/>
  <c r="J22" i="5"/>
  <c r="G22" i="5"/>
  <c r="D22" i="5"/>
  <c r="P21" i="5"/>
  <c r="M21" i="5"/>
  <c r="J21" i="5"/>
  <c r="G21" i="5"/>
  <c r="D21" i="5"/>
  <c r="P20" i="5"/>
  <c r="M20" i="5"/>
  <c r="J20" i="5"/>
  <c r="G20" i="5"/>
  <c r="D20" i="5"/>
  <c r="P19" i="5"/>
  <c r="M19" i="5"/>
  <c r="J19" i="5"/>
  <c r="G19" i="5"/>
  <c r="D19" i="5"/>
  <c r="P18" i="5"/>
  <c r="M18" i="5"/>
  <c r="J18" i="5"/>
  <c r="G18" i="5"/>
  <c r="D18" i="5"/>
  <c r="P17" i="5"/>
  <c r="M17" i="5"/>
  <c r="J17" i="5"/>
  <c r="G17" i="5"/>
  <c r="D17" i="5"/>
  <c r="P16" i="5"/>
  <c r="M16" i="5"/>
  <c r="J16" i="5"/>
  <c r="G16" i="5"/>
  <c r="D16" i="5"/>
  <c r="P15" i="5"/>
  <c r="M15" i="5"/>
  <c r="J15" i="5"/>
  <c r="G15" i="5"/>
  <c r="D15" i="5"/>
  <c r="P14" i="5"/>
  <c r="M14" i="5"/>
  <c r="J14" i="5"/>
  <c r="G14" i="5"/>
  <c r="D14" i="5"/>
  <c r="P13" i="5"/>
  <c r="M13" i="5"/>
  <c r="J13" i="5"/>
  <c r="G13" i="5"/>
  <c r="D13" i="5"/>
  <c r="P12" i="5"/>
  <c r="M12" i="5"/>
  <c r="J12" i="5"/>
  <c r="G12" i="5"/>
  <c r="D12" i="5"/>
  <c r="P11" i="5"/>
  <c r="M11" i="5"/>
  <c r="J11" i="5"/>
  <c r="G11" i="5"/>
  <c r="D11" i="5"/>
  <c r="P10" i="5"/>
  <c r="M10" i="5"/>
  <c r="J10" i="5"/>
  <c r="G10" i="5"/>
  <c r="D10" i="5"/>
  <c r="P9" i="5"/>
  <c r="M9" i="5"/>
  <c r="J9" i="5"/>
  <c r="G9" i="5"/>
  <c r="D9" i="5"/>
  <c r="P8" i="5"/>
  <c r="M8" i="5"/>
  <c r="J8" i="5"/>
  <c r="G8" i="5"/>
  <c r="D8" i="5"/>
  <c r="P7" i="5"/>
  <c r="M7" i="5"/>
  <c r="J7" i="5"/>
  <c r="G7" i="5"/>
  <c r="D7" i="5"/>
  <c r="P6" i="5"/>
  <c r="M6" i="5"/>
  <c r="J6" i="5"/>
  <c r="G6" i="5"/>
  <c r="D6" i="5"/>
  <c r="P5" i="5"/>
  <c r="M5" i="5"/>
  <c r="J5" i="5"/>
  <c r="G5" i="5"/>
  <c r="D5" i="5"/>
  <c r="P4" i="5"/>
  <c r="M4" i="5"/>
  <c r="J4" i="5"/>
  <c r="G4" i="5"/>
  <c r="Y27" i="5" l="1"/>
  <c r="D33" i="5"/>
  <c r="C26" i="11" s="1"/>
  <c r="Y14" i="5"/>
  <c r="Y6" i="5"/>
  <c r="Y18" i="5"/>
  <c r="P33" i="5"/>
  <c r="G26" i="11" s="1"/>
  <c r="G29" i="11" s="1"/>
  <c r="G33" i="5"/>
  <c r="D26" i="11" s="1"/>
  <c r="D29" i="11" s="1"/>
  <c r="J33" i="5"/>
  <c r="E26" i="11" s="1"/>
  <c r="E29" i="11" s="1"/>
  <c r="M33" i="5"/>
  <c r="F26" i="11" s="1"/>
  <c r="Y11" i="5"/>
  <c r="Y19" i="5"/>
  <c r="Y10" i="5" l="1"/>
  <c r="Y26" i="5"/>
  <c r="Y22" i="5"/>
  <c r="Y30" i="5"/>
  <c r="V33" i="5"/>
  <c r="F29" i="11"/>
  <c r="I26" i="11"/>
  <c r="S33" i="5"/>
  <c r="C29" i="11"/>
  <c r="H26" i="11"/>
  <c r="H29" i="11" s="1"/>
  <c r="Y29" i="5"/>
  <c r="Y13" i="5"/>
  <c r="Y5" i="5"/>
  <c r="Y21" i="5"/>
  <c r="Y28" i="5"/>
  <c r="Y20" i="5"/>
  <c r="Y12" i="5"/>
  <c r="Y32" i="5"/>
  <c r="Y25" i="5"/>
  <c r="Y17" i="5"/>
  <c r="Y9" i="5"/>
  <c r="Y24" i="5"/>
  <c r="Y16" i="5"/>
  <c r="Y8" i="5"/>
  <c r="Y31" i="5"/>
  <c r="Y23" i="5"/>
  <c r="Y15" i="5"/>
  <c r="Y7" i="5"/>
  <c r="Y4" i="5"/>
  <c r="Y33" i="5" l="1"/>
  <c r="J26" i="11"/>
  <c r="J29" i="11" s="1"/>
  <c r="I29" i="11"/>
</calcChain>
</file>

<file path=xl/sharedStrings.xml><?xml version="1.0" encoding="utf-8"?>
<sst xmlns="http://schemas.openxmlformats.org/spreadsheetml/2006/main" count="385" uniqueCount="136">
  <si>
    <t>Total</t>
  </si>
  <si>
    <t>Base Year 1</t>
  </si>
  <si>
    <t>Base Year 2</t>
  </si>
  <si>
    <t>Base Year 3</t>
  </si>
  <si>
    <t>7/1/2025-6/30/2026</t>
  </si>
  <si>
    <t>7/1/2026-6/30/2027</t>
  </si>
  <si>
    <t>7/1/2027-6/30/2028</t>
  </si>
  <si>
    <t>7/1/2028-6/30/2029</t>
  </si>
  <si>
    <t>7/1/2029-6/30/2030</t>
  </si>
  <si>
    <t>Base Term Total</t>
  </si>
  <si>
    <t>Option Years Total</t>
  </si>
  <si>
    <t>General Manager</t>
  </si>
  <si>
    <t>Maintenance Manager</t>
  </si>
  <si>
    <t>Benefits</t>
  </si>
  <si>
    <t>Cost</t>
  </si>
  <si>
    <t>Dispatcher</t>
  </si>
  <si>
    <t>Road Supervisor</t>
  </si>
  <si>
    <t>Customer Service Rep.</t>
  </si>
  <si>
    <t>Adv. Level Mech./Tech-A</t>
  </si>
  <si>
    <t>Journeyl Level Mech./Tech-B</t>
  </si>
  <si>
    <t>Entry Level Mech./Tech-C</t>
  </si>
  <si>
    <t>Maintenance Utility Worker</t>
  </si>
  <si>
    <t>Units</t>
  </si>
  <si>
    <t>$ Each</t>
  </si>
  <si>
    <t>Item</t>
  </si>
  <si>
    <t>Management:</t>
  </si>
  <si>
    <t>Salary/Wage</t>
  </si>
  <si>
    <t>Non-Management:</t>
  </si>
  <si>
    <t>Position</t>
  </si>
  <si>
    <t>Salaries &amp; Wages</t>
  </si>
  <si>
    <t>Employee Bonuses/Incentives:</t>
  </si>
  <si>
    <t>Base Term Totals</t>
  </si>
  <si>
    <t>Option Years Totals</t>
  </si>
  <si>
    <t>Hours</t>
  </si>
  <si>
    <t>Paratransit Driver (Full Time)</t>
  </si>
  <si>
    <t>Paratransit Driver (Part Time)</t>
  </si>
  <si>
    <t>Fixed-Route Driver (Full Time)</t>
  </si>
  <si>
    <t>Fixed-Route Driver (Part Time)</t>
  </si>
  <si>
    <t>Taxes</t>
  </si>
  <si>
    <t>Headcount</t>
  </si>
  <si>
    <t>Payroll Taxes &amp; 
Employer-Paid Benefits</t>
  </si>
  <si>
    <t>Option Year Totals</t>
  </si>
  <si>
    <r>
      <t xml:space="preserve">Salary/Wage </t>
    </r>
    <r>
      <rPr>
        <sz val="11"/>
        <color theme="1"/>
        <rFont val="Calibri"/>
        <family val="2"/>
      </rPr>
      <t>Δ</t>
    </r>
  </si>
  <si>
    <t>General Liability</t>
  </si>
  <si>
    <t>Automobile Liability</t>
  </si>
  <si>
    <t>Performance Bond</t>
  </si>
  <si>
    <t>Coverage Limit</t>
  </si>
  <si>
    <t>Premium/Cost</t>
  </si>
  <si>
    <t>Totals</t>
  </si>
  <si>
    <t>Management</t>
  </si>
  <si>
    <t>Non-Management</t>
  </si>
  <si>
    <t>Fixed Route Drivers</t>
  </si>
  <si>
    <t>Paratransit Drivers</t>
  </si>
  <si>
    <t>Dispatch &amp; Road Supervisors</t>
  </si>
  <si>
    <t>Customer Service</t>
  </si>
  <si>
    <t>Maintenance</t>
  </si>
  <si>
    <t>Salaries/Wages/Bonuses</t>
  </si>
  <si>
    <t>Benefits &amp; Payroll Taxes</t>
  </si>
  <si>
    <t>Insurance</t>
  </si>
  <si>
    <t>Transition &amp; Startup Costs</t>
  </si>
  <si>
    <t>Option Years</t>
  </si>
  <si>
    <t>Base Term</t>
  </si>
  <si>
    <t>Total Est. Cost</t>
  </si>
  <si>
    <t>Corporate Taxes</t>
  </si>
  <si>
    <t>Licenses</t>
  </si>
  <si>
    <t>Permits</t>
  </si>
  <si>
    <t>Office Equipment</t>
  </si>
  <si>
    <t>Office Furniture &amp; Fixture</t>
  </si>
  <si>
    <t>Computer Equipment</t>
  </si>
  <si>
    <t>Computer Software</t>
  </si>
  <si>
    <t>Field Communications/Radio</t>
  </si>
  <si>
    <t>Cell Phones</t>
  </si>
  <si>
    <t>Membership Dues &amp; Subscriptions</t>
  </si>
  <si>
    <t>Relocation</t>
  </si>
  <si>
    <t>Employee Uniforms</t>
  </si>
  <si>
    <t>Corporate Overhead and Allocations</t>
  </si>
  <si>
    <t>Profit</t>
  </si>
  <si>
    <t>Consulting &amp; Professional Services</t>
  </si>
  <si>
    <t>Legal Services</t>
  </si>
  <si>
    <t>IT Support</t>
  </si>
  <si>
    <t>Accounting &amp; Payroll Processing</t>
  </si>
  <si>
    <t>Employee Recruitment &amp; Screening</t>
  </si>
  <si>
    <t>Travel</t>
  </si>
  <si>
    <t>Corporate &amp; Misc. Costs</t>
  </si>
  <si>
    <t>General &amp; Administrative Costs</t>
  </si>
  <si>
    <t>Startup Period</t>
  </si>
  <si>
    <t>Transition &amp; Startup</t>
  </si>
  <si>
    <t>Employee Theft/Crime Insurance</t>
  </si>
  <si>
    <t>Worker's Compensation</t>
  </si>
  <si>
    <t>Fixed Cost</t>
  </si>
  <si>
    <t>Hours-Based</t>
  </si>
  <si>
    <r>
      <t>Fixed Cost</t>
    </r>
    <r>
      <rPr>
        <sz val="11"/>
        <color theme="1"/>
        <rFont val="Calibri"/>
        <family val="2"/>
      </rPr>
      <t>†</t>
    </r>
  </si>
  <si>
    <r>
      <t>Hours-Based</t>
    </r>
    <r>
      <rPr>
        <sz val="11"/>
        <color theme="1"/>
        <rFont val="Calibri"/>
        <family val="2"/>
      </rPr>
      <t>†</t>
    </r>
  </si>
  <si>
    <r>
      <t>Hours</t>
    </r>
    <r>
      <rPr>
        <sz val="11"/>
        <color theme="1"/>
        <rFont val="Calibri"/>
        <family val="2"/>
      </rPr>
      <t>*</t>
    </r>
  </si>
  <si>
    <t>Net Increase</t>
  </si>
  <si>
    <t>Position Headcount</t>
  </si>
  <si>
    <t>Hourly Staff Wages</t>
  </si>
  <si>
    <t>Salaried Staff Pay &amp; Bonuses</t>
  </si>
  <si>
    <t>†Enter Salary x 1 for salaried positions; 
wage x hours for hourly positions</t>
  </si>
  <si>
    <t>*Enter combined hours per year for all FTEs</t>
  </si>
  <si>
    <t>Variable Costs</t>
  </si>
  <si>
    <t>Fixed Costs</t>
  </si>
  <si>
    <t>Taxes*</t>
  </si>
  <si>
    <t>Benefits*</t>
  </si>
  <si>
    <t>*Enter cumulative payroll taxes and 
benefits for all FTEs in each position</t>
  </si>
  <si>
    <t>Base Term Increase</t>
  </si>
  <si>
    <t>Option Years Increase</t>
  </si>
  <si>
    <t>Pricing Form Instructions:</t>
  </si>
  <si>
    <t>1. Complete the Staff Headcount worksheet for all base and option years. Indicate the actual number of staff planned for each position for each year. Add, remove or modify positions as needed.</t>
  </si>
  <si>
    <t>2. Complete the Salaries &amp; Wages worksheet.The list of positions should update automatically based on changes to the positions listed on the Headcount worksheet. Update links and formulas as needed.</t>
  </si>
  <si>
    <t>3. Complete the Payroll Taxes &amp; Benefits worksheet.The list of positions should update automatically based on changes to the positions listed on the Headcount worksheet. Update links and formulas as needed.</t>
  </si>
  <si>
    <t>Fixed/Var.</t>
  </si>
  <si>
    <t>Est. VRH</t>
  </si>
  <si>
    <t>4. Complete the Corporate &amp; Misc. Costs worksheet. In Column B, indicate whether each cost is variable or fixed. Add, remove or modify cost items as needed. Update links and formulas as needed.</t>
  </si>
  <si>
    <t>5. Complete the Variable Costs Worksheet. Include all variable cost subtotals for each contract year. Update links and formulas as needed.</t>
  </si>
  <si>
    <t>6. Complete the Insurance &amp; Bond worksheet. Update fields as needed.</t>
  </si>
  <si>
    <t>7. Complete the Fixed Costs Worksheet. Include all variable cost subtotals for each contract year. Update links and formulas as needed.</t>
  </si>
  <si>
    <t>8. Complete the Transition &amp; Startup worksheet. Include all transition and project startup related costs.</t>
  </si>
  <si>
    <t>9. Update links and formulas as appropriate, and complete the Summary worksheet. Add lines as needed for fixed and variable prices offered.</t>
  </si>
  <si>
    <t>Operations &amp; Safety Manager</t>
  </si>
  <si>
    <t>Administrative Assistant</t>
  </si>
  <si>
    <t>Safety Trainer</t>
  </si>
  <si>
    <t>Option Year 4</t>
  </si>
  <si>
    <t>Option Year 5</t>
  </si>
  <si>
    <t>7/1/2025-6/30/2028</t>
  </si>
  <si>
    <t>7/1/2028-6/30/2030</t>
  </si>
  <si>
    <t>5-Year Increase</t>
  </si>
  <si>
    <t>7/1/2025-6/30/2030</t>
  </si>
  <si>
    <t>5-Year Totals</t>
  </si>
  <si>
    <t>Corporate &amp; Miscellaneous Costs</t>
  </si>
  <si>
    <t>This pricing form is provided as an example and template for PROPOSERS to use when generating price PROPOSALS in response to Transit Operations and Maintenance Services. The workbook includes numerous formulas and links, and is not password protected. PROPOSERS should take care to ensure that all formulas and links are correct when PROPOSALS are submitted. Price PROPOSALS must be submitted in un-protected executable Excel format with all appropriate formulas and links, to enable complete cost analysis. Password protected price PROPOSALS may be considered non-responsive, unless approved by RABA prior to submittal.</t>
  </si>
  <si>
    <t>For questions regarding the pricing form, please contact Link Transit Manager @ jandoh@burlingtonnc.gov</t>
  </si>
  <si>
    <t>5-Year</t>
  </si>
  <si>
    <t>3/1/2024-6/30/2025</t>
  </si>
  <si>
    <t>5-Year Cost Summary</t>
  </si>
  <si>
    <t>5 Years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</si>
</sst>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_);_(* \(#,##0.0\);_(* &quot;-&quot;??_);_(@_)"/>
  </numFmts>
  <fonts count="6" x14ac:knownFonts="1">
    <font>
      <sz val="11"/>
      <color theme="1"/>
      <name val="Calibri"/>
      <family val="2"/>
      <scheme val="minor"/>
    </font>
    <font>
      <sz val="11"/>
      <color theme="1"/>
      <name val="Calibri"/>
      <family val="2"/>
      <scheme val="minor"/>
    </font>
    <font>
      <sz val="8"/>
      <name val="Calibri"/>
      <family val="2"/>
      <scheme val="minor"/>
    </font>
    <font>
      <sz val="11"/>
      <name val="Calibri"/>
      <family val="2"/>
      <scheme val="minor"/>
    </font>
    <font>
      <sz val="11"/>
      <color theme="1"/>
      <name val="Calibri"/>
      <family val="2"/>
    </font>
    <font>
      <i/>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6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thin">
        <color auto="1"/>
      </bottom>
      <diagonal/>
    </border>
    <border>
      <left style="medium">
        <color indexed="64"/>
      </left>
      <right/>
      <top style="medium">
        <color indexed="64"/>
      </top>
      <bottom/>
      <diagonal/>
    </border>
    <border>
      <left style="dotted">
        <color auto="1"/>
      </left>
      <right style="dotted">
        <color auto="1"/>
      </right>
      <top style="thin">
        <color auto="1"/>
      </top>
      <bottom style="dotted">
        <color auto="1"/>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n">
        <color auto="1"/>
      </bottom>
      <diagonal/>
    </border>
    <border>
      <left/>
      <right/>
      <top style="thin">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style="dotted">
        <color auto="1"/>
      </right>
      <top style="thin">
        <color auto="1"/>
      </top>
      <bottom style="dotted">
        <color auto="1"/>
      </bottom>
      <diagonal/>
    </border>
    <border>
      <left style="dotted">
        <color auto="1"/>
      </left>
      <right style="medium">
        <color indexed="64"/>
      </right>
      <top style="thin">
        <color auto="1"/>
      </top>
      <bottom style="dotted">
        <color auto="1"/>
      </bottom>
      <diagonal/>
    </border>
    <border>
      <left style="medium">
        <color indexed="64"/>
      </left>
      <right style="dotted">
        <color auto="1"/>
      </right>
      <top style="dotted">
        <color auto="1"/>
      </top>
      <bottom style="dotted">
        <color auto="1"/>
      </bottom>
      <diagonal/>
    </border>
    <border>
      <left style="dotted">
        <color auto="1"/>
      </left>
      <right style="medium">
        <color indexed="64"/>
      </right>
      <top style="dotted">
        <color auto="1"/>
      </top>
      <bottom style="dotted">
        <color auto="1"/>
      </bottom>
      <diagonal/>
    </border>
    <border>
      <left style="medium">
        <color indexed="64"/>
      </left>
      <right/>
      <top style="dotted">
        <color auto="1"/>
      </top>
      <bottom style="dotted">
        <color auto="1"/>
      </bottom>
      <diagonal/>
    </border>
    <border>
      <left style="medium">
        <color indexed="64"/>
      </left>
      <right style="dotted">
        <color auto="1"/>
      </right>
      <top style="dotted">
        <color auto="1"/>
      </top>
      <bottom style="thin">
        <color auto="1"/>
      </bottom>
      <diagonal/>
    </border>
    <border>
      <left style="dotted">
        <color auto="1"/>
      </left>
      <right style="medium">
        <color indexed="64"/>
      </right>
      <top style="dotted">
        <color auto="1"/>
      </top>
      <bottom style="thin">
        <color auto="1"/>
      </bottom>
      <diagonal/>
    </border>
    <border>
      <left style="medium">
        <color indexed="64"/>
      </left>
      <right/>
      <top style="thin">
        <color auto="1"/>
      </top>
      <bottom style="dotted">
        <color auto="1"/>
      </bottom>
      <diagonal/>
    </border>
    <border>
      <left style="medium">
        <color indexed="64"/>
      </left>
      <right/>
      <top style="dotted">
        <color auto="1"/>
      </top>
      <bottom style="thin">
        <color auto="1"/>
      </bottom>
      <diagonal/>
    </border>
    <border>
      <left style="medium">
        <color indexed="64"/>
      </left>
      <right/>
      <top/>
      <bottom style="dotted">
        <color auto="1"/>
      </bottom>
      <diagonal/>
    </border>
    <border>
      <left style="medium">
        <color indexed="64"/>
      </left>
      <right style="dotted">
        <color auto="1"/>
      </right>
      <top/>
      <bottom style="dotted">
        <color auto="1"/>
      </bottom>
      <diagonal/>
    </border>
    <border>
      <left style="dotted">
        <color auto="1"/>
      </left>
      <right style="dotted">
        <color auto="1"/>
      </right>
      <top/>
      <bottom style="dotted">
        <color auto="1"/>
      </bottom>
      <diagonal/>
    </border>
    <border>
      <left style="medium">
        <color indexed="64"/>
      </left>
      <right/>
      <top style="dotted">
        <color auto="1"/>
      </top>
      <bottom/>
      <diagonal/>
    </border>
    <border>
      <left style="medium">
        <color indexed="64"/>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medium">
        <color indexed="64"/>
      </right>
      <top style="dotted">
        <color auto="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auto="1"/>
      </top>
      <bottom style="dotted">
        <color auto="1"/>
      </bottom>
      <diagonal/>
    </border>
    <border>
      <left style="medium">
        <color indexed="64"/>
      </left>
      <right style="medium">
        <color indexed="64"/>
      </right>
      <top style="dotted">
        <color auto="1"/>
      </top>
      <bottom style="dotted">
        <color auto="1"/>
      </bottom>
      <diagonal/>
    </border>
    <border>
      <left/>
      <right/>
      <top style="dotted">
        <color auto="1"/>
      </top>
      <bottom style="thin">
        <color auto="1"/>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dotted">
        <color auto="1"/>
      </right>
      <top style="thin">
        <color indexed="64"/>
      </top>
      <bottom style="medium">
        <color indexed="64"/>
      </bottom>
      <diagonal/>
    </border>
    <border>
      <left style="dotted">
        <color auto="1"/>
      </left>
      <right style="medium">
        <color indexed="64"/>
      </right>
      <top style="thin">
        <color indexed="64"/>
      </top>
      <bottom style="medium">
        <color indexed="64"/>
      </bottom>
      <diagonal/>
    </border>
    <border>
      <left style="dotted">
        <color auto="1"/>
      </left>
      <right style="dotted">
        <color auto="1"/>
      </right>
      <top style="thin">
        <color indexed="64"/>
      </top>
      <bottom style="medium">
        <color indexed="64"/>
      </bottom>
      <diagonal/>
    </border>
    <border>
      <left style="medium">
        <color indexed="64"/>
      </left>
      <right style="medium">
        <color indexed="64"/>
      </right>
      <top style="dotted">
        <color auto="1"/>
      </top>
      <bottom/>
      <diagonal/>
    </border>
    <border>
      <left style="medium">
        <color indexed="64"/>
      </left>
      <right style="dotted">
        <color auto="1"/>
      </right>
      <top style="thin">
        <color indexed="64"/>
      </top>
      <bottom style="medium">
        <color indexed="64"/>
      </bottom>
      <diagonal/>
    </border>
    <border>
      <left style="dotted">
        <color auto="1"/>
      </left>
      <right/>
      <top style="thin">
        <color indexed="64"/>
      </top>
      <bottom style="medium">
        <color indexed="64"/>
      </bottom>
      <diagonal/>
    </border>
    <border>
      <left style="medium">
        <color indexed="64"/>
      </left>
      <right style="medium">
        <color indexed="64"/>
      </right>
      <top style="dotted">
        <color auto="1"/>
      </top>
      <bottom style="thin">
        <color auto="1"/>
      </bottom>
      <diagonal/>
    </border>
    <border>
      <left style="medium">
        <color indexed="64"/>
      </left>
      <right style="medium">
        <color indexed="64"/>
      </right>
      <top style="double">
        <color auto="1"/>
      </top>
      <bottom style="medium">
        <color indexed="64"/>
      </bottom>
      <diagonal/>
    </border>
    <border>
      <left style="medium">
        <color indexed="64"/>
      </left>
      <right/>
      <top style="double">
        <color auto="1"/>
      </top>
      <bottom style="medium">
        <color indexed="64"/>
      </bottom>
      <diagonal/>
    </border>
    <border>
      <left/>
      <right style="medium">
        <color indexed="64"/>
      </right>
      <top style="double">
        <color auto="1"/>
      </top>
      <bottom style="medium">
        <color indexed="64"/>
      </bottom>
      <diagonal/>
    </border>
    <border>
      <left style="medium">
        <color indexed="64"/>
      </left>
      <right/>
      <top/>
      <bottom style="thin">
        <color auto="1"/>
      </bottom>
      <diagonal/>
    </border>
    <border>
      <left/>
      <right style="medium">
        <color indexed="64"/>
      </right>
      <top/>
      <bottom style="thin">
        <color auto="1"/>
      </bottom>
      <diagonal/>
    </border>
    <border>
      <left style="dotted">
        <color auto="1"/>
      </left>
      <right/>
      <top style="thin">
        <color auto="1"/>
      </top>
      <bottom style="dotted">
        <color auto="1"/>
      </bottom>
      <diagonal/>
    </border>
    <border>
      <left style="medium">
        <color indexed="64"/>
      </left>
      <right style="medium">
        <color indexed="64"/>
      </right>
      <top style="thin">
        <color auto="1"/>
      </top>
      <bottom/>
      <diagonal/>
    </border>
    <border>
      <left/>
      <right/>
      <top style="thin">
        <color auto="1"/>
      </top>
      <bottom style="dotted">
        <color auto="1"/>
      </bottom>
      <diagonal/>
    </border>
    <border>
      <left/>
      <right style="medium">
        <color indexed="64"/>
      </right>
      <top style="thin">
        <color auto="1"/>
      </top>
      <bottom style="dotted">
        <color auto="1"/>
      </bottom>
      <diagonal/>
    </border>
    <border>
      <left/>
      <right style="medium">
        <color indexed="64"/>
      </right>
      <top style="dotted">
        <color auto="1"/>
      </top>
      <bottom style="dotted">
        <color auto="1"/>
      </bottom>
      <diagonal/>
    </border>
    <border>
      <left/>
      <right style="medium">
        <color indexed="64"/>
      </right>
      <top style="dotted">
        <color auto="1"/>
      </top>
      <bottom/>
      <diagonal/>
    </border>
    <border>
      <left/>
      <right style="medium">
        <color indexed="64"/>
      </right>
      <top style="thin">
        <color indexed="64"/>
      </top>
      <bottom style="medium">
        <color indexed="64"/>
      </bottom>
      <diagonal/>
    </border>
    <border>
      <left style="medium">
        <color indexed="64"/>
      </left>
      <right style="dotted">
        <color auto="1"/>
      </right>
      <top style="thin">
        <color auto="1"/>
      </top>
      <bottom style="thick">
        <color indexed="64"/>
      </bottom>
      <diagonal/>
    </border>
    <border>
      <left style="dotted">
        <color auto="1"/>
      </left>
      <right style="dotted">
        <color auto="1"/>
      </right>
      <top style="thin">
        <color auto="1"/>
      </top>
      <bottom style="thick">
        <color indexed="64"/>
      </bottom>
      <diagonal/>
    </border>
    <border>
      <left style="dotted">
        <color auto="1"/>
      </left>
      <right style="medium">
        <color indexed="64"/>
      </right>
      <top style="thin">
        <color auto="1"/>
      </top>
      <bottom style="thick">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07">
    <xf numFmtId="0" fontId="0" fillId="0" borderId="0" xfId="0"/>
    <xf numFmtId="44" fontId="0" fillId="0" borderId="0" xfId="2" applyFont="1" applyFill="1" applyBorder="1"/>
    <xf numFmtId="164" fontId="0" fillId="0" borderId="2" xfId="1" applyNumberFormat="1" applyFont="1" applyFill="1" applyBorder="1" applyAlignment="1">
      <alignment horizontal="center"/>
    </xf>
    <xf numFmtId="0" fontId="0" fillId="0" borderId="8" xfId="0" applyBorder="1" applyAlignment="1">
      <alignment horizontal="center"/>
    </xf>
    <xf numFmtId="164" fontId="0" fillId="0" borderId="0" xfId="1" applyNumberFormat="1" applyFont="1" applyFill="1" applyBorder="1" applyAlignment="1">
      <alignment horizontal="center"/>
    </xf>
    <xf numFmtId="164" fontId="0" fillId="0" borderId="0" xfId="1" applyNumberFormat="1" applyFont="1" applyFill="1" applyBorder="1"/>
    <xf numFmtId="0" fontId="0" fillId="0" borderId="0" xfId="0" applyAlignment="1">
      <alignment horizontal="center"/>
    </xf>
    <xf numFmtId="164" fontId="0" fillId="0" borderId="9" xfId="1" applyNumberFormat="1" applyFont="1" applyFill="1" applyBorder="1" applyAlignment="1">
      <alignment horizontal="center"/>
    </xf>
    <xf numFmtId="44" fontId="0" fillId="0" borderId="9" xfId="2" applyFont="1" applyFill="1" applyBorder="1"/>
    <xf numFmtId="164" fontId="0" fillId="0" borderId="9" xfId="1" applyNumberFormat="1" applyFont="1" applyFill="1" applyBorder="1"/>
    <xf numFmtId="164" fontId="0" fillId="0" borderId="10" xfId="1" applyNumberFormat="1" applyFont="1" applyFill="1" applyBorder="1" applyAlignment="1">
      <alignment horizontal="center"/>
    </xf>
    <xf numFmtId="44" fontId="0" fillId="0" borderId="10" xfId="2" applyFont="1" applyFill="1" applyBorder="1"/>
    <xf numFmtId="44" fontId="0" fillId="0" borderId="12" xfId="2" applyFont="1" applyFill="1" applyBorder="1" applyAlignment="1">
      <alignment horizontal="center"/>
    </xf>
    <xf numFmtId="44" fontId="0" fillId="0" borderId="12" xfId="2" applyFont="1" applyFill="1" applyBorder="1"/>
    <xf numFmtId="164" fontId="0" fillId="0" borderId="12" xfId="1" applyNumberFormat="1" applyFont="1" applyFill="1" applyBorder="1"/>
    <xf numFmtId="0" fontId="0" fillId="0" borderId="12" xfId="0" applyBorder="1" applyProtection="1">
      <protection locked="0"/>
    </xf>
    <xf numFmtId="164" fontId="0" fillId="0" borderId="12" xfId="1" applyNumberFormat="1" applyFont="1" applyFill="1" applyBorder="1" applyAlignment="1"/>
    <xf numFmtId="164" fontId="0" fillId="0" borderId="15" xfId="1" applyNumberFormat="1" applyFont="1" applyFill="1" applyBorder="1" applyAlignment="1">
      <alignment horizontal="center"/>
    </xf>
    <xf numFmtId="44" fontId="0" fillId="0" borderId="16" xfId="2" applyFont="1" applyFill="1" applyBorder="1" applyAlignment="1">
      <alignment horizontal="center"/>
    </xf>
    <xf numFmtId="0" fontId="0" fillId="0" borderId="21" xfId="0" applyBorder="1"/>
    <xf numFmtId="44" fontId="0" fillId="0" borderId="16" xfId="2" applyFont="1" applyFill="1" applyBorder="1"/>
    <xf numFmtId="164" fontId="0" fillId="0" borderId="19" xfId="1" applyNumberFormat="1" applyFont="1" applyFill="1" applyBorder="1" applyAlignment="1">
      <alignment horizontal="center"/>
    </xf>
    <xf numFmtId="44" fontId="0" fillId="0" borderId="20" xfId="2" applyFont="1" applyFill="1" applyBorder="1"/>
    <xf numFmtId="0" fontId="0" fillId="0" borderId="15" xfId="0" applyBorder="1" applyProtection="1">
      <protection locked="0"/>
    </xf>
    <xf numFmtId="0" fontId="0" fillId="0" borderId="16" xfId="0" applyBorder="1" applyProtection="1">
      <protection locked="0"/>
    </xf>
    <xf numFmtId="164" fontId="0" fillId="0" borderId="15" xfId="1" applyNumberFormat="1" applyFont="1" applyFill="1" applyBorder="1"/>
    <xf numFmtId="164" fontId="0" fillId="0" borderId="19" xfId="1" applyNumberFormat="1" applyFont="1" applyFill="1" applyBorder="1"/>
    <xf numFmtId="164" fontId="0" fillId="0" borderId="15" xfId="1" applyNumberFormat="1" applyFont="1" applyFill="1" applyBorder="1" applyAlignment="1"/>
    <xf numFmtId="0" fontId="0" fillId="0" borderId="15" xfId="0" applyBorder="1"/>
    <xf numFmtId="0" fontId="0" fillId="0" borderId="19" xfId="0" applyBorder="1"/>
    <xf numFmtId="0" fontId="0" fillId="0" borderId="8" xfId="0" applyBorder="1"/>
    <xf numFmtId="164" fontId="0" fillId="0" borderId="8" xfId="1" applyNumberFormat="1" applyFont="1" applyFill="1" applyBorder="1" applyAlignment="1">
      <alignment horizontal="center"/>
    </xf>
    <xf numFmtId="44" fontId="0" fillId="0" borderId="13" xfId="2" applyFont="1" applyFill="1" applyBorder="1" applyAlignment="1">
      <alignment horizontal="center"/>
    </xf>
    <xf numFmtId="44" fontId="0" fillId="0" borderId="14" xfId="2" applyFont="1" applyFill="1" applyBorder="1" applyAlignment="1">
      <alignment horizontal="center"/>
    </xf>
    <xf numFmtId="164" fontId="0" fillId="0" borderId="13" xfId="1" applyNumberFormat="1" applyFont="1" applyFill="1" applyBorder="1" applyAlignment="1">
      <alignment horizontal="center"/>
    </xf>
    <xf numFmtId="0" fontId="0" fillId="0" borderId="24" xfId="0" applyBorder="1"/>
    <xf numFmtId="164" fontId="0" fillId="0" borderId="17" xfId="1" applyNumberFormat="1" applyFont="1" applyFill="1" applyBorder="1" applyAlignment="1">
      <alignment horizontal="center"/>
    </xf>
    <xf numFmtId="44" fontId="0" fillId="0" borderId="18" xfId="2" applyFont="1" applyFill="1" applyBorder="1"/>
    <xf numFmtId="164" fontId="0" fillId="0" borderId="17" xfId="1" applyNumberFormat="1" applyFont="1" applyFill="1" applyBorder="1"/>
    <xf numFmtId="0" fontId="0" fillId="0" borderId="17" xfId="0" applyBorder="1"/>
    <xf numFmtId="0" fontId="0" fillId="0" borderId="25" xfId="0" applyBorder="1"/>
    <xf numFmtId="164" fontId="0" fillId="0" borderId="22" xfId="1" applyNumberFormat="1" applyFont="1" applyFill="1" applyBorder="1" applyAlignment="1">
      <alignment horizontal="center"/>
    </xf>
    <xf numFmtId="44" fontId="0" fillId="0" borderId="11" xfId="2" applyFont="1" applyFill="1" applyBorder="1"/>
    <xf numFmtId="44" fontId="0" fillId="0" borderId="23" xfId="2" applyFont="1" applyFill="1" applyBorder="1"/>
    <xf numFmtId="164" fontId="0" fillId="0" borderId="22" xfId="1" applyNumberFormat="1" applyFont="1" applyFill="1" applyBorder="1"/>
    <xf numFmtId="0" fontId="0" fillId="0" borderId="26" xfId="0" applyBorder="1"/>
    <xf numFmtId="164" fontId="0" fillId="0" borderId="27" xfId="1" applyNumberFormat="1" applyFont="1" applyFill="1" applyBorder="1" applyAlignment="1">
      <alignment horizontal="center"/>
    </xf>
    <xf numFmtId="44" fontId="0" fillId="0" borderId="28" xfId="2" applyFont="1" applyFill="1" applyBorder="1"/>
    <xf numFmtId="164" fontId="0" fillId="0" borderId="27" xfId="1" applyNumberFormat="1" applyFont="1" applyFill="1" applyBorder="1"/>
    <xf numFmtId="0" fontId="0" fillId="0" borderId="29" xfId="0" applyBorder="1"/>
    <xf numFmtId="164" fontId="0" fillId="0" borderId="30" xfId="1" applyNumberFormat="1" applyFont="1" applyFill="1" applyBorder="1" applyAlignment="1">
      <alignment horizontal="center"/>
    </xf>
    <xf numFmtId="44" fontId="0" fillId="0" borderId="31" xfId="2" applyFont="1" applyFill="1" applyBorder="1"/>
    <xf numFmtId="44" fontId="0" fillId="0" borderId="32" xfId="2" applyFont="1" applyFill="1" applyBorder="1"/>
    <xf numFmtId="164" fontId="0" fillId="0" borderId="30" xfId="1" applyNumberFormat="1" applyFont="1" applyFill="1" applyBorder="1"/>
    <xf numFmtId="0" fontId="0" fillId="0" borderId="30" xfId="0" applyBorder="1"/>
    <xf numFmtId="0" fontId="0" fillId="0" borderId="5" xfId="0" applyBorder="1" applyProtection="1">
      <protection locked="0"/>
    </xf>
    <xf numFmtId="44" fontId="0" fillId="0" borderId="8" xfId="2" applyFont="1" applyFill="1" applyBorder="1" applyAlignment="1">
      <alignment horizontal="center"/>
    </xf>
    <xf numFmtId="0" fontId="0" fillId="0" borderId="6" xfId="0" applyBorder="1"/>
    <xf numFmtId="0" fontId="0" fillId="0" borderId="1" xfId="0" applyBorder="1"/>
    <xf numFmtId="0" fontId="0" fillId="0" borderId="36" xfId="0" applyBorder="1" applyAlignment="1">
      <alignment horizontal="center"/>
    </xf>
    <xf numFmtId="0" fontId="0" fillId="0" borderId="39" xfId="0" applyBorder="1"/>
    <xf numFmtId="0" fontId="0" fillId="0" borderId="40" xfId="0" applyBorder="1"/>
    <xf numFmtId="0" fontId="0" fillId="0" borderId="40" xfId="0" applyBorder="1" applyAlignment="1">
      <alignment horizontal="left" indent="4"/>
    </xf>
    <xf numFmtId="0" fontId="0" fillId="0" borderId="40" xfId="0" applyBorder="1" applyAlignment="1">
      <alignment horizontal="left"/>
    </xf>
    <xf numFmtId="44" fontId="0" fillId="0" borderId="17" xfId="2" applyFont="1" applyFill="1" applyBorder="1" applyAlignment="1"/>
    <xf numFmtId="44" fontId="0" fillId="0" borderId="18" xfId="2" applyFont="1" applyFill="1" applyBorder="1" applyAlignment="1"/>
    <xf numFmtId="44" fontId="0" fillId="0" borderId="19" xfId="2" applyFont="1" applyFill="1" applyBorder="1" applyAlignment="1"/>
    <xf numFmtId="44" fontId="0" fillId="0" borderId="20" xfId="2" applyFont="1" applyFill="1" applyBorder="1" applyAlignment="1"/>
    <xf numFmtId="44" fontId="0" fillId="0" borderId="19" xfId="2" applyFont="1" applyFill="1" applyBorder="1"/>
    <xf numFmtId="44" fontId="0" fillId="0" borderId="17" xfId="2" applyFont="1" applyFill="1" applyBorder="1"/>
    <xf numFmtId="44" fontId="0" fillId="0" borderId="2" xfId="2" applyFont="1" applyFill="1" applyBorder="1" applyAlignment="1">
      <alignment horizontal="center"/>
    </xf>
    <xf numFmtId="44" fontId="0" fillId="0" borderId="7" xfId="2" applyFont="1" applyFill="1" applyBorder="1" applyAlignment="1">
      <alignment horizontal="center"/>
    </xf>
    <xf numFmtId="44" fontId="0" fillId="0" borderId="45" xfId="2" applyFont="1" applyFill="1" applyBorder="1"/>
    <xf numFmtId="164" fontId="0" fillId="0" borderId="46" xfId="1" applyNumberFormat="1" applyFont="1" applyFill="1" applyBorder="1"/>
    <xf numFmtId="0" fontId="0" fillId="0" borderId="47" xfId="0" applyBorder="1"/>
    <xf numFmtId="44" fontId="0" fillId="0" borderId="30" xfId="2" applyFont="1" applyFill="1" applyBorder="1"/>
    <xf numFmtId="0" fontId="0" fillId="0" borderId="42" xfId="0" applyBorder="1"/>
    <xf numFmtId="44" fontId="0" fillId="0" borderId="48" xfId="2" applyFont="1" applyFill="1" applyBorder="1"/>
    <xf numFmtId="164" fontId="0" fillId="0" borderId="31" xfId="1" applyNumberFormat="1" applyFont="1" applyFill="1" applyBorder="1" applyAlignment="1">
      <alignment horizontal="center"/>
    </xf>
    <xf numFmtId="0" fontId="0" fillId="0" borderId="48" xfId="0" applyBorder="1"/>
    <xf numFmtId="44" fontId="0" fillId="0" borderId="39" xfId="0" applyNumberFormat="1" applyBorder="1"/>
    <xf numFmtId="44" fontId="0" fillId="0" borderId="40" xfId="0" applyNumberFormat="1" applyBorder="1"/>
    <xf numFmtId="44" fontId="0" fillId="0" borderId="50" xfId="0" applyNumberFormat="1" applyBorder="1"/>
    <xf numFmtId="0" fontId="0" fillId="0" borderId="38" xfId="0" applyBorder="1"/>
    <xf numFmtId="44" fontId="0" fillId="0" borderId="39" xfId="2" applyFont="1" applyBorder="1"/>
    <xf numFmtId="44" fontId="0" fillId="0" borderId="51" xfId="0" applyNumberFormat="1" applyBorder="1"/>
    <xf numFmtId="0" fontId="0" fillId="0" borderId="3" xfId="0" applyBorder="1"/>
    <xf numFmtId="44" fontId="0" fillId="0" borderId="24" xfId="0" applyNumberFormat="1" applyBorder="1"/>
    <xf numFmtId="44" fontId="0" fillId="0" borderId="21" xfId="0" applyNumberFormat="1" applyBorder="1"/>
    <xf numFmtId="44" fontId="0" fillId="0" borderId="24" xfId="2" applyFont="1" applyBorder="1"/>
    <xf numFmtId="44" fontId="0" fillId="0" borderId="52" xfId="0" applyNumberFormat="1" applyBorder="1"/>
    <xf numFmtId="44" fontId="0" fillId="0" borderId="38" xfId="0" applyNumberFormat="1" applyBorder="1"/>
    <xf numFmtId="0" fontId="0" fillId="0" borderId="4" xfId="0" applyBorder="1"/>
    <xf numFmtId="0" fontId="5" fillId="0" borderId="19" xfId="0" applyFont="1" applyBorder="1"/>
    <xf numFmtId="0" fontId="5" fillId="0" borderId="0" xfId="0" applyFont="1"/>
    <xf numFmtId="0" fontId="5" fillId="0" borderId="22" xfId="0" applyFont="1" applyBorder="1"/>
    <xf numFmtId="0" fontId="5" fillId="0" borderId="19" xfId="0" applyFont="1" applyBorder="1" applyAlignment="1">
      <alignment horizontal="left"/>
    </xf>
    <xf numFmtId="0" fontId="5" fillId="2" borderId="20" xfId="0" applyFont="1" applyFill="1" applyBorder="1"/>
    <xf numFmtId="44" fontId="5" fillId="2" borderId="40" xfId="0" applyNumberFormat="1" applyFont="1" applyFill="1" applyBorder="1"/>
    <xf numFmtId="44" fontId="5" fillId="2" borderId="21" xfId="0" applyNumberFormat="1" applyFont="1" applyFill="1" applyBorder="1"/>
    <xf numFmtId="0" fontId="5" fillId="2" borderId="23" xfId="0" applyFont="1" applyFill="1" applyBorder="1"/>
    <xf numFmtId="44" fontId="5" fillId="2" borderId="50" xfId="0" applyNumberFormat="1" applyFont="1" applyFill="1" applyBorder="1"/>
    <xf numFmtId="44" fontId="5" fillId="2" borderId="25" xfId="0" applyNumberFormat="1" applyFont="1" applyFill="1" applyBorder="1"/>
    <xf numFmtId="44" fontId="5" fillId="2" borderId="40" xfId="2" applyFont="1" applyFill="1" applyBorder="1"/>
    <xf numFmtId="44" fontId="5" fillId="2" borderId="21" xfId="2" applyFont="1" applyFill="1" applyBorder="1"/>
    <xf numFmtId="0" fontId="5" fillId="2" borderId="20" xfId="0" applyFont="1" applyFill="1" applyBorder="1" applyAlignment="1">
      <alignment horizontal="left"/>
    </xf>
    <xf numFmtId="0" fontId="0" fillId="2" borderId="50" xfId="0" applyFill="1" applyBorder="1"/>
    <xf numFmtId="164" fontId="0" fillId="0" borderId="6" xfId="1" applyNumberFormat="1" applyFont="1" applyFill="1" applyBorder="1" applyAlignment="1">
      <alignment horizontal="center"/>
    </xf>
    <xf numFmtId="164" fontId="0" fillId="0" borderId="43" xfId="1" applyNumberFormat="1" applyFont="1" applyFill="1"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34" xfId="0" applyBorder="1" applyAlignment="1">
      <alignment horizontal="center"/>
    </xf>
    <xf numFmtId="0" fontId="0" fillId="0" borderId="38" xfId="0" applyBorder="1" applyAlignment="1">
      <alignment horizontal="center"/>
    </xf>
    <xf numFmtId="0" fontId="0" fillId="0" borderId="14" xfId="0" applyBorder="1" applyAlignment="1">
      <alignment horizontal="center"/>
    </xf>
    <xf numFmtId="164" fontId="0" fillId="0" borderId="56" xfId="1" applyNumberFormat="1" applyFont="1" applyFill="1" applyBorder="1"/>
    <xf numFmtId="164" fontId="0" fillId="0" borderId="49" xfId="1" applyNumberFormat="1" applyFont="1" applyFill="1" applyBorder="1"/>
    <xf numFmtId="44" fontId="0" fillId="0" borderId="56" xfId="2" applyFont="1" applyFill="1" applyBorder="1"/>
    <xf numFmtId="0" fontId="0" fillId="0" borderId="14" xfId="0" applyBorder="1"/>
    <xf numFmtId="0" fontId="0" fillId="0" borderId="37" xfId="0" applyBorder="1" applyAlignment="1">
      <alignment horizontal="center"/>
    </xf>
    <xf numFmtId="44" fontId="0" fillId="0" borderId="36" xfId="2" applyFont="1" applyFill="1" applyBorder="1" applyAlignment="1">
      <alignment horizontal="center"/>
    </xf>
    <xf numFmtId="44" fontId="0" fillId="0" borderId="57" xfId="2" applyFont="1" applyFill="1" applyBorder="1" applyAlignment="1">
      <alignment horizontal="center"/>
    </xf>
    <xf numFmtId="164" fontId="0" fillId="0" borderId="39" xfId="1" applyNumberFormat="1" applyFont="1" applyFill="1" applyBorder="1"/>
    <xf numFmtId="164" fontId="0" fillId="0" borderId="40" xfId="1" applyNumberFormat="1" applyFont="1" applyFill="1" applyBorder="1"/>
    <xf numFmtId="164" fontId="0" fillId="0" borderId="50" xfId="1" applyNumberFormat="1" applyFont="1" applyFill="1" applyBorder="1"/>
    <xf numFmtId="164" fontId="0" fillId="0" borderId="57" xfId="1" applyNumberFormat="1" applyFont="1" applyFill="1" applyBorder="1"/>
    <xf numFmtId="164" fontId="0" fillId="0" borderId="47" xfId="1" applyNumberFormat="1" applyFont="1" applyFill="1" applyBorder="1"/>
    <xf numFmtId="164" fontId="0" fillId="0" borderId="42" xfId="1" applyNumberFormat="1" applyFont="1" applyFill="1" applyBorder="1"/>
    <xf numFmtId="164" fontId="0" fillId="0" borderId="58" xfId="1" applyNumberFormat="1" applyFont="1" applyFill="1" applyBorder="1"/>
    <xf numFmtId="44" fontId="0" fillId="0" borderId="37" xfId="2" applyFont="1" applyFill="1" applyBorder="1" applyAlignment="1">
      <alignment horizontal="center"/>
    </xf>
    <xf numFmtId="0" fontId="0" fillId="0" borderId="0" xfId="0" applyAlignment="1">
      <alignment wrapText="1"/>
    </xf>
    <xf numFmtId="44" fontId="0" fillId="0" borderId="43" xfId="2" applyFont="1" applyFill="1" applyBorder="1" applyAlignment="1">
      <alignment horizontal="center"/>
    </xf>
    <xf numFmtId="44" fontId="0" fillId="0" borderId="0" xfId="2" applyFont="1" applyFill="1" applyBorder="1" applyAlignment="1">
      <alignment horizontal="center"/>
    </xf>
    <xf numFmtId="44" fontId="0" fillId="0" borderId="0" xfId="2" applyFont="1" applyFill="1" applyBorder="1" applyAlignment="1"/>
    <xf numFmtId="44" fontId="0" fillId="0" borderId="2" xfId="2" applyFont="1" applyFill="1" applyBorder="1" applyAlignment="1" applyProtection="1">
      <protection locked="0"/>
    </xf>
    <xf numFmtId="44" fontId="0" fillId="0" borderId="7" xfId="2" applyFont="1" applyFill="1" applyBorder="1" applyAlignment="1" applyProtection="1">
      <protection locked="0"/>
    </xf>
    <xf numFmtId="164" fontId="0" fillId="0" borderId="0" xfId="1" applyNumberFormat="1" applyFont="1" applyFill="1" applyBorder="1" applyAlignment="1"/>
    <xf numFmtId="164" fontId="0" fillId="0" borderId="2" xfId="1" applyNumberFormat="1" applyFont="1" applyFill="1" applyBorder="1" applyAlignment="1" applyProtection="1">
      <protection locked="0"/>
    </xf>
    <xf numFmtId="44" fontId="0" fillId="0" borderId="5" xfId="2" applyFont="1" applyFill="1" applyBorder="1" applyAlignment="1">
      <alignment horizontal="center"/>
    </xf>
    <xf numFmtId="44" fontId="0" fillId="0" borderId="22" xfId="2" applyFont="1" applyFill="1" applyBorder="1"/>
    <xf numFmtId="44" fontId="0" fillId="0" borderId="15" xfId="2" applyFont="1" applyFill="1" applyBorder="1"/>
    <xf numFmtId="44" fontId="0" fillId="0" borderId="27" xfId="2" applyFont="1" applyFill="1" applyBorder="1"/>
    <xf numFmtId="164" fontId="0" fillId="0" borderId="48" xfId="1" applyNumberFormat="1" applyFont="1" applyFill="1" applyBorder="1" applyAlignment="1">
      <alignment horizontal="center"/>
    </xf>
    <xf numFmtId="0" fontId="3" fillId="0" borderId="21" xfId="0" applyFont="1" applyBorder="1" applyAlignment="1">
      <alignment horizontal="left"/>
    </xf>
    <xf numFmtId="0" fontId="3" fillId="0" borderId="21" xfId="0" applyFont="1" applyBorder="1" applyAlignment="1">
      <alignment horizontal="right"/>
    </xf>
    <xf numFmtId="0" fontId="3" fillId="0" borderId="21" xfId="0" applyFont="1" applyBorder="1"/>
    <xf numFmtId="44" fontId="0" fillId="0" borderId="15" xfId="2" applyFont="1" applyFill="1" applyBorder="1" applyAlignment="1">
      <alignment horizontal="center"/>
    </xf>
    <xf numFmtId="44" fontId="0" fillId="0" borderId="39" xfId="2" applyFont="1" applyFill="1" applyBorder="1"/>
    <xf numFmtId="44" fontId="0" fillId="0" borderId="40" xfId="2" applyFont="1" applyFill="1" applyBorder="1"/>
    <xf numFmtId="44" fontId="0" fillId="0" borderId="47" xfId="2" applyFont="1" applyFill="1" applyBorder="1"/>
    <xf numFmtId="44" fontId="0" fillId="0" borderId="42" xfId="2" applyFont="1" applyFill="1" applyBorder="1"/>
    <xf numFmtId="0" fontId="0" fillId="0" borderId="59" xfId="0" applyBorder="1"/>
    <xf numFmtId="0" fontId="0" fillId="0" borderId="60" xfId="0" applyBorder="1"/>
    <xf numFmtId="0" fontId="0" fillId="0" borderId="60" xfId="0" applyBorder="1" applyAlignment="1">
      <alignment horizontal="left"/>
    </xf>
    <xf numFmtId="0" fontId="0" fillId="0" borderId="61" xfId="0" applyBorder="1"/>
    <xf numFmtId="0" fontId="0" fillId="0" borderId="62" xfId="0" applyBorder="1"/>
    <xf numFmtId="0" fontId="0" fillId="0" borderId="0" xfId="0" applyAlignment="1">
      <alignment horizontal="center" vertical="center"/>
    </xf>
    <xf numFmtId="43" fontId="0" fillId="0" borderId="0" xfId="1" applyFont="1"/>
    <xf numFmtId="0" fontId="3" fillId="0" borderId="8" xfId="0" applyFont="1" applyBorder="1" applyAlignment="1">
      <alignment horizontal="center" vertical="center" wrapText="1"/>
    </xf>
    <xf numFmtId="0" fontId="3" fillId="0" borderId="3" xfId="0" applyFont="1" applyBorder="1" applyAlignment="1">
      <alignment horizontal="center" vertical="center"/>
    </xf>
    <xf numFmtId="164" fontId="0" fillId="0" borderId="6" xfId="1" applyNumberFormat="1" applyFont="1" applyFill="1" applyBorder="1" applyAlignment="1">
      <alignment horizontal="center"/>
    </xf>
    <xf numFmtId="164" fontId="0" fillId="0" borderId="44" xfId="1" applyNumberFormat="1" applyFont="1" applyFill="1" applyBorder="1" applyAlignment="1">
      <alignment horizontal="center"/>
    </xf>
    <xf numFmtId="0" fontId="0" fillId="0" borderId="8"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3" fillId="0" borderId="36" xfId="0" applyFont="1" applyBorder="1" applyAlignment="1">
      <alignment horizontal="center" vertical="center"/>
    </xf>
    <xf numFmtId="0" fontId="3" fillId="0" borderId="37" xfId="0" applyFont="1" applyBorder="1" applyAlignment="1">
      <alignment horizontal="center" vertical="center"/>
    </xf>
    <xf numFmtId="0" fontId="3" fillId="0" borderId="33" xfId="0" applyFont="1" applyBorder="1" applyAlignment="1">
      <alignment horizontal="center" vertical="center" wrapText="1"/>
    </xf>
    <xf numFmtId="164" fontId="0" fillId="0" borderId="43" xfId="1" applyNumberFormat="1" applyFont="1" applyFill="1" applyBorder="1" applyAlignment="1">
      <alignment horizontal="center"/>
    </xf>
    <xf numFmtId="44" fontId="0" fillId="0" borderId="33" xfId="2" applyFont="1" applyFill="1" applyBorder="1" applyAlignment="1">
      <alignment horizontal="center"/>
    </xf>
    <xf numFmtId="44" fontId="0" fillId="0" borderId="34" xfId="2" applyFont="1" applyFill="1" applyBorder="1" applyAlignment="1">
      <alignment horizontal="center"/>
    </xf>
    <xf numFmtId="44" fontId="0" fillId="0" borderId="35" xfId="2" applyFont="1" applyFill="1" applyBorder="1" applyAlignment="1">
      <alignment horizontal="center"/>
    </xf>
    <xf numFmtId="44" fontId="0" fillId="0" borderId="8" xfId="2" applyFont="1" applyFill="1" applyBorder="1" applyAlignment="1">
      <alignment horizontal="center"/>
    </xf>
    <xf numFmtId="44" fontId="0" fillId="0" borderId="13" xfId="2" applyFont="1" applyFill="1" applyBorder="1" applyAlignment="1">
      <alignment horizontal="center"/>
    </xf>
    <xf numFmtId="44" fontId="0" fillId="0" borderId="14" xfId="2" applyFont="1" applyFill="1" applyBorder="1" applyAlignment="1">
      <alignment horizontal="center"/>
    </xf>
    <xf numFmtId="0" fontId="0" fillId="0" borderId="8" xfId="0" applyBorder="1" applyAlignment="1">
      <alignment horizontal="center" vertical="center"/>
    </xf>
    <xf numFmtId="0" fontId="0" fillId="0" borderId="14" xfId="0" applyBorder="1" applyAlignment="1">
      <alignment horizontal="center" vertical="center"/>
    </xf>
    <xf numFmtId="0" fontId="0" fillId="0" borderId="33" xfId="0" applyBorder="1" applyAlignment="1">
      <alignment horizontal="center" vertical="center"/>
    </xf>
    <xf numFmtId="0" fontId="0" fillId="0" borderId="35" xfId="0"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36" xfId="0" applyBorder="1" applyAlignment="1">
      <alignment horizontal="center"/>
    </xf>
    <xf numFmtId="0" fontId="0" fillId="0" borderId="38" xfId="0" applyBorder="1" applyAlignment="1">
      <alignment horizontal="center"/>
    </xf>
    <xf numFmtId="0" fontId="0" fillId="0" borderId="36" xfId="0" applyBorder="1" applyAlignment="1">
      <alignment horizontal="center" vertical="center"/>
    </xf>
    <xf numFmtId="0" fontId="0" fillId="0" borderId="37" xfId="0" applyBorder="1" applyAlignment="1">
      <alignment horizontal="center" vertical="center"/>
    </xf>
    <xf numFmtId="164" fontId="0" fillId="0" borderId="49" xfId="1" applyNumberFormat="1" applyFont="1" applyFill="1" applyBorder="1" applyAlignment="1">
      <alignment horizontal="center"/>
    </xf>
    <xf numFmtId="0" fontId="0" fillId="0" borderId="0" xfId="0" applyAlignment="1">
      <alignment horizontal="center"/>
    </xf>
    <xf numFmtId="0" fontId="0" fillId="0" borderId="0" xfId="0"/>
    <xf numFmtId="0" fontId="0" fillId="0" borderId="22" xfId="0" applyBorder="1"/>
    <xf numFmtId="0" fontId="0" fillId="0" borderId="23" xfId="0" applyBorder="1"/>
    <xf numFmtId="0" fontId="0" fillId="0" borderId="52" xfId="0" applyBorder="1"/>
    <xf numFmtId="0" fontId="0" fillId="0" borderId="53" xfId="0" applyBorder="1"/>
    <xf numFmtId="0" fontId="0" fillId="0" borderId="17" xfId="0" applyBorder="1" applyAlignment="1">
      <alignment horizontal="left"/>
    </xf>
    <xf numFmtId="0" fontId="0" fillId="0" borderId="18" xfId="0" applyBorder="1" applyAlignment="1">
      <alignment horizontal="left"/>
    </xf>
    <xf numFmtId="0" fontId="0" fillId="0" borderId="54" xfId="0" applyBorder="1" applyAlignment="1">
      <alignment horizontal="center" vertical="center"/>
    </xf>
    <xf numFmtId="0" fontId="0" fillId="0" borderId="55" xfId="0" applyBorder="1" applyAlignment="1">
      <alignment horizontal="center" vertical="center"/>
    </xf>
    <xf numFmtId="0" fontId="0" fillId="2" borderId="25" xfId="0" applyFill="1" applyBorder="1" applyAlignment="1">
      <alignment horizontal="center"/>
    </xf>
    <xf numFmtId="0" fontId="0" fillId="2" borderId="41" xfId="0" applyFill="1" applyBorder="1" applyAlignment="1">
      <alignment horizontal="center"/>
    </xf>
    <xf numFmtId="0" fontId="0" fillId="0" borderId="17" xfId="0" applyBorder="1"/>
    <xf numFmtId="0" fontId="0" fillId="0" borderId="18" xfId="0" applyBorder="1"/>
    <xf numFmtId="0" fontId="0" fillId="0" borderId="19" xfId="0" applyBorder="1"/>
    <xf numFmtId="0" fontId="0" fillId="0" borderId="20" xfId="0" applyBorder="1"/>
    <xf numFmtId="44" fontId="0" fillId="0" borderId="63" xfId="2" applyFont="1" applyFill="1" applyBorder="1"/>
    <xf numFmtId="44" fontId="0" fillId="0" borderId="64" xfId="2" applyFont="1" applyFill="1" applyBorder="1"/>
    <xf numFmtId="44" fontId="0" fillId="0" borderId="65" xfId="2" applyFont="1" applyFill="1" applyBorder="1"/>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8A041-EDB7-4443-B737-E64B9959C075}">
  <sheetPr>
    <tabColor rgb="FFFFFF00"/>
  </sheetPr>
  <dimension ref="A1:A14"/>
  <sheetViews>
    <sheetView tabSelected="1" zoomScaleNormal="100" workbookViewId="0"/>
  </sheetViews>
  <sheetFormatPr defaultRowHeight="14.5" x14ac:dyDescent="0.35"/>
  <cols>
    <col min="1" max="1" width="177" bestFit="1" customWidth="1"/>
  </cols>
  <sheetData>
    <row r="1" spans="1:1" ht="58" x14ac:dyDescent="0.35">
      <c r="A1" s="129" t="s">
        <v>130</v>
      </c>
    </row>
    <row r="2" spans="1:1" x14ac:dyDescent="0.35">
      <c r="A2" s="129"/>
    </row>
    <row r="3" spans="1:1" x14ac:dyDescent="0.35">
      <c r="A3" t="s">
        <v>131</v>
      </c>
    </row>
    <row r="5" spans="1:1" x14ac:dyDescent="0.35">
      <c r="A5" t="s">
        <v>107</v>
      </c>
    </row>
    <row r="6" spans="1:1" x14ac:dyDescent="0.35">
      <c r="A6" t="s">
        <v>108</v>
      </c>
    </row>
    <row r="7" spans="1:1" x14ac:dyDescent="0.35">
      <c r="A7" t="s">
        <v>109</v>
      </c>
    </row>
    <row r="8" spans="1:1" x14ac:dyDescent="0.35">
      <c r="A8" t="s">
        <v>110</v>
      </c>
    </row>
    <row r="9" spans="1:1" x14ac:dyDescent="0.35">
      <c r="A9" t="s">
        <v>113</v>
      </c>
    </row>
    <row r="10" spans="1:1" x14ac:dyDescent="0.35">
      <c r="A10" t="s">
        <v>114</v>
      </c>
    </row>
    <row r="11" spans="1:1" x14ac:dyDescent="0.35">
      <c r="A11" t="s">
        <v>115</v>
      </c>
    </row>
    <row r="12" spans="1:1" x14ac:dyDescent="0.35">
      <c r="A12" t="s">
        <v>116</v>
      </c>
    </row>
    <row r="13" spans="1:1" x14ac:dyDescent="0.35">
      <c r="A13" t="s">
        <v>117</v>
      </c>
    </row>
    <row r="14" spans="1:1" x14ac:dyDescent="0.35">
      <c r="A14" t="s">
        <v>118</v>
      </c>
    </row>
  </sheetData>
  <pageMargins left="0.7" right="0.7" top="0.75" bottom="0.75" header="0.3" footer="0.3"/>
  <pageSetup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31"/>
  <sheetViews>
    <sheetView zoomScaleNormal="100" workbookViewId="0">
      <pane xSplit="2" ySplit="2" topLeftCell="C3" activePane="bottomRight" state="frozen"/>
      <selection pane="topRight" activeCell="C1" sqref="C1"/>
      <selection pane="bottomLeft" activeCell="A3" sqref="A3"/>
      <selection pane="bottomRight" activeCell="A3" sqref="A3:B3"/>
    </sheetView>
  </sheetViews>
  <sheetFormatPr defaultRowHeight="14.5" x14ac:dyDescent="0.35"/>
  <cols>
    <col min="1" max="1" width="2" customWidth="1"/>
    <col min="2" max="2" width="26.54296875" bestFit="1" customWidth="1"/>
    <col min="3" max="10" width="18.453125" bestFit="1" customWidth="1"/>
  </cols>
  <sheetData>
    <row r="1" spans="1:10" x14ac:dyDescent="0.35">
      <c r="A1" s="177" t="s">
        <v>134</v>
      </c>
      <c r="B1" s="178"/>
      <c r="C1" s="59" t="s">
        <v>1</v>
      </c>
      <c r="D1" s="59" t="s">
        <v>2</v>
      </c>
      <c r="E1" s="59" t="s">
        <v>3</v>
      </c>
      <c r="F1" s="59" t="s">
        <v>122</v>
      </c>
      <c r="G1" s="59" t="s">
        <v>123</v>
      </c>
      <c r="H1" s="59" t="s">
        <v>61</v>
      </c>
      <c r="I1" s="59" t="s">
        <v>60</v>
      </c>
      <c r="J1" s="59" t="s">
        <v>132</v>
      </c>
    </row>
    <row r="2" spans="1:10" ht="15" thickBot="1" x14ac:dyDescent="0.4">
      <c r="A2" s="196"/>
      <c r="B2" s="197"/>
      <c r="C2" s="110" t="s">
        <v>4</v>
      </c>
      <c r="D2" s="112" t="s">
        <v>5</v>
      </c>
      <c r="E2" s="110" t="s">
        <v>6</v>
      </c>
      <c r="F2" s="110" t="s">
        <v>7</v>
      </c>
      <c r="G2" s="110" t="s">
        <v>8</v>
      </c>
      <c r="H2" s="118" t="s">
        <v>124</v>
      </c>
      <c r="I2" s="111" t="s">
        <v>125</v>
      </c>
      <c r="J2" s="128" t="s">
        <v>127</v>
      </c>
    </row>
    <row r="3" spans="1:10" x14ac:dyDescent="0.35">
      <c r="A3" s="200" t="s">
        <v>56</v>
      </c>
      <c r="B3" s="201"/>
      <c r="C3" s="80">
        <f>SUM(C4:C5)</f>
        <v>0</v>
      </c>
      <c r="D3" s="80">
        <f t="shared" ref="D3:J3" si="0">SUM(D4:D5)</f>
        <v>0</v>
      </c>
      <c r="E3" s="80">
        <f t="shared" si="0"/>
        <v>0</v>
      </c>
      <c r="F3" s="87">
        <f t="shared" si="0"/>
        <v>0</v>
      </c>
      <c r="G3" s="80">
        <f t="shared" si="0"/>
        <v>0</v>
      </c>
      <c r="H3" s="80">
        <f>SUM(H4:H5)</f>
        <v>0</v>
      </c>
      <c r="I3" s="80">
        <f>SUM(I4:I5)</f>
        <v>0</v>
      </c>
      <c r="J3" s="80">
        <f t="shared" si="0"/>
        <v>0</v>
      </c>
    </row>
    <row r="4" spans="1:10" s="94" customFormat="1" x14ac:dyDescent="0.35">
      <c r="A4" s="93"/>
      <c r="B4" s="97" t="s">
        <v>49</v>
      </c>
      <c r="C4" s="98">
        <f>SUM('2. Salaries_&amp;_Wages'!U5:U11)</f>
        <v>0</v>
      </c>
      <c r="D4" s="98">
        <f>SUM('2. Salaries_&amp;_Wages'!K5:K11)</f>
        <v>0</v>
      </c>
      <c r="E4" s="98">
        <f>SUM('2. Salaries_&amp;_Wages'!P5:P11)</f>
        <v>0</v>
      </c>
      <c r="F4" s="99">
        <f>SUM('2. Salaries_&amp;_Wages'!U5:U11)</f>
        <v>0</v>
      </c>
      <c r="G4" s="98">
        <f>SUM('2. Salaries_&amp;_Wages'!Z5:Z11)</f>
        <v>0</v>
      </c>
      <c r="H4" s="98">
        <f>SUM(C4:E4)</f>
        <v>0</v>
      </c>
      <c r="I4" s="98">
        <f>SUM(F4:G4)</f>
        <v>0</v>
      </c>
      <c r="J4" s="98">
        <f>SUM(H4:I4)</f>
        <v>0</v>
      </c>
    </row>
    <row r="5" spans="1:10" s="94" customFormat="1" x14ac:dyDescent="0.35">
      <c r="A5" s="93"/>
      <c r="B5" s="97" t="s">
        <v>50</v>
      </c>
      <c r="C5" s="98">
        <f>SUM(C6:C10)</f>
        <v>0</v>
      </c>
      <c r="D5" s="98">
        <f t="shared" ref="D5:G5" si="1">SUM(D6:D10)</f>
        <v>0</v>
      </c>
      <c r="E5" s="98">
        <f t="shared" si="1"/>
        <v>0</v>
      </c>
      <c r="F5" s="99">
        <f t="shared" si="1"/>
        <v>0</v>
      </c>
      <c r="G5" s="98">
        <f t="shared" si="1"/>
        <v>0</v>
      </c>
      <c r="H5" s="98">
        <f>SUM(C5:E5)</f>
        <v>0</v>
      </c>
      <c r="I5" s="98">
        <f>SUM(F5:G5)</f>
        <v>0</v>
      </c>
      <c r="J5" s="98">
        <f t="shared" ref="J5:J27" si="2">SUM(H5:I5)</f>
        <v>0</v>
      </c>
    </row>
    <row r="6" spans="1:10" s="94" customFormat="1" x14ac:dyDescent="0.35">
      <c r="A6" s="93"/>
      <c r="B6" s="97" t="s">
        <v>51</v>
      </c>
      <c r="C6" s="98">
        <f>SUM('2. Salaries_&amp;_Wages'!F13:F14)</f>
        <v>0</v>
      </c>
      <c r="D6" s="98">
        <f>SUM('2. Salaries_&amp;_Wages'!K13:K14)</f>
        <v>0</v>
      </c>
      <c r="E6" s="98">
        <f>SUM('2. Salaries_&amp;_Wages'!P13:P14)</f>
        <v>0</v>
      </c>
      <c r="F6" s="99">
        <f>SUM('2. Salaries_&amp;_Wages'!U13:U14)</f>
        <v>0</v>
      </c>
      <c r="G6" s="98">
        <f>SUM('2. Salaries_&amp;_Wages'!Z13:Z14)</f>
        <v>0</v>
      </c>
      <c r="H6" s="98">
        <f>SUM(C6:E6)</f>
        <v>0</v>
      </c>
      <c r="I6" s="98">
        <f>SUM(F6:G6)</f>
        <v>0</v>
      </c>
      <c r="J6" s="98">
        <f t="shared" si="2"/>
        <v>0</v>
      </c>
    </row>
    <row r="7" spans="1:10" s="94" customFormat="1" x14ac:dyDescent="0.35">
      <c r="A7" s="93"/>
      <c r="B7" s="97" t="s">
        <v>52</v>
      </c>
      <c r="C7" s="98">
        <f>SUM('2. Salaries_&amp;_Wages'!F15:F16)</f>
        <v>0</v>
      </c>
      <c r="D7" s="98">
        <f>SUM('2. Salaries_&amp;_Wages'!K15:K16)</f>
        <v>0</v>
      </c>
      <c r="E7" s="98">
        <f>SUM('2. Salaries_&amp;_Wages'!P15:P16)</f>
        <v>0</v>
      </c>
      <c r="F7" s="99">
        <f>SUM('2. Salaries_&amp;_Wages'!U15:U16)</f>
        <v>0</v>
      </c>
      <c r="G7" s="98">
        <f>SUM('2. Salaries_&amp;_Wages'!Z15:Z16)</f>
        <v>0</v>
      </c>
      <c r="H7" s="98">
        <f>SUM(C7:E7)</f>
        <v>0</v>
      </c>
      <c r="I7" s="98">
        <f>SUM(F7:G7)</f>
        <v>0</v>
      </c>
      <c r="J7" s="98">
        <f t="shared" si="2"/>
        <v>0</v>
      </c>
    </row>
    <row r="8" spans="1:10" s="94" customFormat="1" x14ac:dyDescent="0.35">
      <c r="A8" s="93"/>
      <c r="B8" s="97" t="s">
        <v>53</v>
      </c>
      <c r="C8" s="98">
        <f>SUM('2. Salaries_&amp;_Wages'!F17:F18)</f>
        <v>0</v>
      </c>
      <c r="D8" s="98">
        <f>SUM('2. Salaries_&amp;_Wages'!K17:K18)</f>
        <v>0</v>
      </c>
      <c r="E8" s="98">
        <f>SUM('2. Salaries_&amp;_Wages'!P17:P18)</f>
        <v>0</v>
      </c>
      <c r="F8" s="99">
        <f>SUM('2. Salaries_&amp;_Wages'!U17:U18)</f>
        <v>0</v>
      </c>
      <c r="G8" s="98">
        <f>SUM('2. Salaries_&amp;_Wages'!Z17:Z18)</f>
        <v>0</v>
      </c>
      <c r="H8" s="98">
        <f>SUM(C8:E8)</f>
        <v>0</v>
      </c>
      <c r="I8" s="98">
        <f>SUM(F8:G8)</f>
        <v>0</v>
      </c>
      <c r="J8" s="98">
        <f t="shared" si="2"/>
        <v>0</v>
      </c>
    </row>
    <row r="9" spans="1:10" s="94" customFormat="1" x14ac:dyDescent="0.35">
      <c r="A9" s="93"/>
      <c r="B9" s="97" t="s">
        <v>54</v>
      </c>
      <c r="C9" s="98">
        <f>'2. Salaries_&amp;_Wages'!F19</f>
        <v>0</v>
      </c>
      <c r="D9" s="98">
        <f>'2. Salaries_&amp;_Wages'!K19</f>
        <v>0</v>
      </c>
      <c r="E9" s="98">
        <f>'2. Salaries_&amp;_Wages'!P19</f>
        <v>0</v>
      </c>
      <c r="F9" s="99">
        <f>'2. Salaries_&amp;_Wages'!U19</f>
        <v>0</v>
      </c>
      <c r="G9" s="98">
        <f>'2. Salaries_&amp;_Wages'!Z19</f>
        <v>0</v>
      </c>
      <c r="H9" s="98">
        <f>SUM(C9:E9)</f>
        <v>0</v>
      </c>
      <c r="I9" s="98">
        <f>SUM(F9:G9)</f>
        <v>0</v>
      </c>
      <c r="J9" s="98">
        <f t="shared" si="2"/>
        <v>0</v>
      </c>
    </row>
    <row r="10" spans="1:10" s="94" customFormat="1" x14ac:dyDescent="0.35">
      <c r="A10" s="95"/>
      <c r="B10" s="100" t="s">
        <v>55</v>
      </c>
      <c r="C10" s="101">
        <f>SUM('2. Salaries_&amp;_Wages'!F20:F23)</f>
        <v>0</v>
      </c>
      <c r="D10" s="101">
        <f>SUM('2. Salaries_&amp;_Wages'!K20:K23)</f>
        <v>0</v>
      </c>
      <c r="E10" s="101">
        <f>SUM('2. Salaries_&amp;_Wages'!P20:P23)</f>
        <v>0</v>
      </c>
      <c r="F10" s="102">
        <f>SUM('2. Salaries_&amp;_Wages'!U20:U23)</f>
        <v>0</v>
      </c>
      <c r="G10" s="101">
        <f>SUM('2. Salaries_&amp;_Wages'!Z20:Z23)</f>
        <v>0</v>
      </c>
      <c r="H10" s="98">
        <f>SUM(C10:E10)</f>
        <v>0</v>
      </c>
      <c r="I10" s="98">
        <f>SUM(F10:G10)</f>
        <v>0</v>
      </c>
      <c r="J10" s="101">
        <f t="shared" si="2"/>
        <v>0</v>
      </c>
    </row>
    <row r="11" spans="1:10" x14ac:dyDescent="0.35">
      <c r="A11" s="86"/>
      <c r="B11" s="92"/>
      <c r="C11" s="83"/>
      <c r="D11" s="83"/>
      <c r="E11" s="83"/>
      <c r="F11" s="86"/>
      <c r="G11" s="83"/>
      <c r="H11" s="91"/>
      <c r="I11" s="91"/>
      <c r="J11" s="91"/>
    </row>
    <row r="12" spans="1:10" x14ac:dyDescent="0.35">
      <c r="A12" s="200" t="s">
        <v>57</v>
      </c>
      <c r="B12" s="201"/>
      <c r="C12" s="84">
        <f>SUM(C13:C14)</f>
        <v>0</v>
      </c>
      <c r="D12" s="84">
        <f t="shared" ref="D12:J12" si="3">SUM(D13:D14)</f>
        <v>0</v>
      </c>
      <c r="E12" s="84">
        <f t="shared" si="3"/>
        <v>0</v>
      </c>
      <c r="F12" s="89">
        <f t="shared" si="3"/>
        <v>0</v>
      </c>
      <c r="G12" s="84">
        <f t="shared" si="3"/>
        <v>0</v>
      </c>
      <c r="H12" s="84">
        <f>SUM(H13:H14)</f>
        <v>0</v>
      </c>
      <c r="I12" s="84">
        <f t="shared" si="3"/>
        <v>0</v>
      </c>
      <c r="J12" s="84">
        <f t="shared" si="3"/>
        <v>0</v>
      </c>
    </row>
    <row r="13" spans="1:10" s="94" customFormat="1" x14ac:dyDescent="0.35">
      <c r="A13" s="93"/>
      <c r="B13" s="97" t="s">
        <v>49</v>
      </c>
      <c r="C13" s="98">
        <f>SUM('3. Payroll_Taxes_&amp;_Benefits'!D5:D11)</f>
        <v>0</v>
      </c>
      <c r="D13" s="98">
        <f>SUM('3. Payroll_Taxes_&amp;_Benefits'!G5:G11)</f>
        <v>0</v>
      </c>
      <c r="E13" s="98">
        <f>SUM('3. Payroll_Taxes_&amp;_Benefits'!J5:J11)</f>
        <v>0</v>
      </c>
      <c r="F13" s="99">
        <f>SUM('3. Payroll_Taxes_&amp;_Benefits'!M5:M11)</f>
        <v>0</v>
      </c>
      <c r="G13" s="98">
        <f>SUM('3. Payroll_Taxes_&amp;_Benefits'!P5:P11)</f>
        <v>0</v>
      </c>
      <c r="H13" s="98">
        <f>SUM(C13:E13)</f>
        <v>0</v>
      </c>
      <c r="I13" s="98">
        <f>SUM(F13:G13)</f>
        <v>0</v>
      </c>
      <c r="J13" s="98">
        <f t="shared" si="2"/>
        <v>0</v>
      </c>
    </row>
    <row r="14" spans="1:10" s="94" customFormat="1" x14ac:dyDescent="0.35">
      <c r="A14" s="93"/>
      <c r="B14" s="97" t="s">
        <v>50</v>
      </c>
      <c r="C14" s="103">
        <f>SUM(C15:C19)</f>
        <v>0</v>
      </c>
      <c r="D14" s="103">
        <f t="shared" ref="D14:G14" si="4">SUM(D15:D19)</f>
        <v>0</v>
      </c>
      <c r="E14" s="103">
        <f t="shared" si="4"/>
        <v>0</v>
      </c>
      <c r="F14" s="104">
        <f t="shared" si="4"/>
        <v>0</v>
      </c>
      <c r="G14" s="103">
        <f t="shared" si="4"/>
        <v>0</v>
      </c>
      <c r="H14" s="98">
        <f>SUM(C14:E14)</f>
        <v>0</v>
      </c>
      <c r="I14" s="98">
        <f>SUM(F14:G14)</f>
        <v>0</v>
      </c>
      <c r="J14" s="98">
        <f t="shared" si="2"/>
        <v>0</v>
      </c>
    </row>
    <row r="15" spans="1:10" s="94" customFormat="1" x14ac:dyDescent="0.35">
      <c r="A15" s="93"/>
      <c r="B15" s="97" t="s">
        <v>51</v>
      </c>
      <c r="C15" s="98">
        <f>SUM('3. Payroll_Taxes_&amp;_Benefits'!D13:D14)</f>
        <v>0</v>
      </c>
      <c r="D15" s="98">
        <f>SUM('3. Payroll_Taxes_&amp;_Benefits'!G13:G14)</f>
        <v>0</v>
      </c>
      <c r="E15" s="98">
        <f>SUM('3. Payroll_Taxes_&amp;_Benefits'!J13:J14)</f>
        <v>0</v>
      </c>
      <c r="F15" s="99">
        <f>SUM('3. Payroll_Taxes_&amp;_Benefits'!M13:M14)</f>
        <v>0</v>
      </c>
      <c r="G15" s="98">
        <f>SUM('3. Payroll_Taxes_&amp;_Benefits'!P13:P14)</f>
        <v>0</v>
      </c>
      <c r="H15" s="98">
        <f>SUM(C15:E15)</f>
        <v>0</v>
      </c>
      <c r="I15" s="98">
        <f>SUM(F15:G15)</f>
        <v>0</v>
      </c>
      <c r="J15" s="98">
        <f t="shared" si="2"/>
        <v>0</v>
      </c>
    </row>
    <row r="16" spans="1:10" s="94" customFormat="1" x14ac:dyDescent="0.35">
      <c r="A16" s="93"/>
      <c r="B16" s="97" t="s">
        <v>52</v>
      </c>
      <c r="C16" s="98">
        <f>SUM('3. Payroll_Taxes_&amp;_Benefits'!D15:D16)</f>
        <v>0</v>
      </c>
      <c r="D16" s="98">
        <f>SUM('3. Payroll_Taxes_&amp;_Benefits'!G15:G16)</f>
        <v>0</v>
      </c>
      <c r="E16" s="98">
        <f>SUM('3. Payroll_Taxes_&amp;_Benefits'!J15:J16)</f>
        <v>0</v>
      </c>
      <c r="F16" s="99">
        <f>SUM('3. Payroll_Taxes_&amp;_Benefits'!M15:M16)</f>
        <v>0</v>
      </c>
      <c r="G16" s="98">
        <f>SUM('3. Payroll_Taxes_&amp;_Benefits'!P15:P16)</f>
        <v>0</v>
      </c>
      <c r="H16" s="98">
        <f>SUM(C16:E16)</f>
        <v>0</v>
      </c>
      <c r="I16" s="98">
        <f>SUM(F16:G16)</f>
        <v>0</v>
      </c>
      <c r="J16" s="98">
        <f t="shared" si="2"/>
        <v>0</v>
      </c>
    </row>
    <row r="17" spans="1:10" s="94" customFormat="1" x14ac:dyDescent="0.35">
      <c r="A17" s="93"/>
      <c r="B17" s="97" t="s">
        <v>53</v>
      </c>
      <c r="C17" s="98">
        <f>SUM('3. Payroll_Taxes_&amp;_Benefits'!D17:D18)</f>
        <v>0</v>
      </c>
      <c r="D17" s="98">
        <f>SUM('3. Payroll_Taxes_&amp;_Benefits'!G17:G18)</f>
        <v>0</v>
      </c>
      <c r="E17" s="98">
        <f>SUM('3. Payroll_Taxes_&amp;_Benefits'!J17:J18)</f>
        <v>0</v>
      </c>
      <c r="F17" s="99">
        <f>SUM('3. Payroll_Taxes_&amp;_Benefits'!M17:M18)</f>
        <v>0</v>
      </c>
      <c r="G17" s="98">
        <f>SUM('3. Payroll_Taxes_&amp;_Benefits'!P17:P18)</f>
        <v>0</v>
      </c>
      <c r="H17" s="98">
        <f>SUM(C17:E17)</f>
        <v>0</v>
      </c>
      <c r="I17" s="98">
        <f>SUM(F17:G17)</f>
        <v>0</v>
      </c>
      <c r="J17" s="98">
        <f t="shared" si="2"/>
        <v>0</v>
      </c>
    </row>
    <row r="18" spans="1:10" s="94" customFormat="1" x14ac:dyDescent="0.35">
      <c r="A18" s="93"/>
      <c r="B18" s="97" t="s">
        <v>54</v>
      </c>
      <c r="C18" s="98">
        <f>SUM('3. Payroll_Taxes_&amp;_Benefits'!D19)</f>
        <v>0</v>
      </c>
      <c r="D18" s="98">
        <f>SUM('3. Payroll_Taxes_&amp;_Benefits'!G19)</f>
        <v>0</v>
      </c>
      <c r="E18" s="98">
        <f>SUM('3. Payroll_Taxes_&amp;_Benefits'!J19)</f>
        <v>0</v>
      </c>
      <c r="F18" s="99">
        <f>SUM('3. Payroll_Taxes_&amp;_Benefits'!M19)</f>
        <v>0</v>
      </c>
      <c r="G18" s="98">
        <f>SUM('3. Payroll_Taxes_&amp;_Benefits'!P19)</f>
        <v>0</v>
      </c>
      <c r="H18" s="98">
        <f>SUM(C18:E18)</f>
        <v>0</v>
      </c>
      <c r="I18" s="98">
        <f>SUM(F18:G18)</f>
        <v>0</v>
      </c>
      <c r="J18" s="98">
        <f t="shared" si="2"/>
        <v>0</v>
      </c>
    </row>
    <row r="19" spans="1:10" s="94" customFormat="1" x14ac:dyDescent="0.35">
      <c r="A19" s="95"/>
      <c r="B19" s="100" t="s">
        <v>55</v>
      </c>
      <c r="C19" s="101">
        <f>SUM('3. Payroll_Taxes_&amp;_Benefits'!D20:D23)</f>
        <v>0</v>
      </c>
      <c r="D19" s="101">
        <f>SUM('3. Payroll_Taxes_&amp;_Benefits'!G20:G23)</f>
        <v>0</v>
      </c>
      <c r="E19" s="101">
        <f>SUM('3. Payroll_Taxes_&amp;_Benefits'!J20:J23)</f>
        <v>0</v>
      </c>
      <c r="F19" s="102">
        <f>SUM('3. Payroll_Taxes_&amp;_Benefits'!M20:M23)</f>
        <v>0</v>
      </c>
      <c r="G19" s="101">
        <f>SUM('3. Payroll_Taxes_&amp;_Benefits'!P20:P23)</f>
        <v>0</v>
      </c>
      <c r="H19" s="98">
        <f>SUM(C19:E19)</f>
        <v>0</v>
      </c>
      <c r="I19" s="98">
        <f>SUM(F19:G19)</f>
        <v>0</v>
      </c>
      <c r="J19" s="101">
        <f t="shared" si="2"/>
        <v>0</v>
      </c>
    </row>
    <row r="20" spans="1:10" x14ac:dyDescent="0.35">
      <c r="A20" s="86"/>
      <c r="B20" s="92"/>
      <c r="C20" s="83"/>
      <c r="D20" s="83"/>
      <c r="E20" s="83"/>
      <c r="F20" s="86"/>
      <c r="G20" s="83"/>
      <c r="H20" s="91"/>
      <c r="I20" s="91"/>
      <c r="J20" s="91"/>
    </row>
    <row r="21" spans="1:10" x14ac:dyDescent="0.35">
      <c r="A21" s="194" t="s">
        <v>83</v>
      </c>
      <c r="B21" s="195"/>
      <c r="C21" s="80">
        <f>'4. Corporate_&amp;_Misc_Costs'!C33</f>
        <v>0</v>
      </c>
      <c r="D21" s="80">
        <f>'4. Corporate_&amp;_Misc_Costs'!D33</f>
        <v>0</v>
      </c>
      <c r="E21" s="80">
        <f>'4. Corporate_&amp;_Misc_Costs'!E33</f>
        <v>0</v>
      </c>
      <c r="F21" s="87">
        <f>'4. Corporate_&amp;_Misc_Costs'!F33</f>
        <v>0</v>
      </c>
      <c r="G21" s="80">
        <f>'4. Corporate_&amp;_Misc_Costs'!G33</f>
        <v>0</v>
      </c>
      <c r="H21" s="80">
        <f>SUM(C21:E21)</f>
        <v>0</v>
      </c>
      <c r="I21" s="80">
        <f>SUM(F21:G21)</f>
        <v>0</v>
      </c>
      <c r="J21" s="80">
        <f t="shared" ref="J21:J26" si="5">SUM(H21:I21)</f>
        <v>0</v>
      </c>
    </row>
    <row r="22" spans="1:10" s="94" customFormat="1" x14ac:dyDescent="0.35">
      <c r="A22" s="96"/>
      <c r="B22" s="105" t="s">
        <v>76</v>
      </c>
      <c r="C22" s="98">
        <f>'4. Corporate_&amp;_Misc_Costs'!C31</f>
        <v>0</v>
      </c>
      <c r="D22" s="98">
        <f>'4. Corporate_&amp;_Misc_Costs'!D31</f>
        <v>0</v>
      </c>
      <c r="E22" s="98">
        <f>'4. Corporate_&amp;_Misc_Costs'!E31</f>
        <v>0</v>
      </c>
      <c r="F22" s="99">
        <f>'4. Corporate_&amp;_Misc_Costs'!F31</f>
        <v>0</v>
      </c>
      <c r="G22" s="98">
        <f>'4. Corporate_&amp;_Misc_Costs'!G31</f>
        <v>0</v>
      </c>
      <c r="H22" s="98">
        <f>SUM(C22:E22)</f>
        <v>0</v>
      </c>
      <c r="I22" s="98">
        <f>SUM(F22:G22)</f>
        <v>0</v>
      </c>
      <c r="J22" s="98">
        <f t="shared" si="5"/>
        <v>0</v>
      </c>
    </row>
    <row r="23" spans="1:10" x14ac:dyDescent="0.35">
      <c r="A23" s="202" t="s">
        <v>58</v>
      </c>
      <c r="B23" s="203"/>
      <c r="C23" s="81">
        <f>SUM('5. Insurance &amp; Bond'!C6:C14)</f>
        <v>0</v>
      </c>
      <c r="D23" s="81">
        <f>SUM('5. Insurance &amp; Bond'!E6:E14)</f>
        <v>0</v>
      </c>
      <c r="E23" s="81">
        <f>SUM('5. Insurance &amp; Bond'!G6:G14)</f>
        <v>0</v>
      </c>
      <c r="F23" s="88">
        <f>SUM('5. Insurance &amp; Bond'!I6:I14)</f>
        <v>0</v>
      </c>
      <c r="G23" s="81">
        <f>SUM('5. Insurance &amp; Bond'!K6:K14)</f>
        <v>0</v>
      </c>
      <c r="H23" s="81">
        <f>SUM(C23:E23)</f>
        <v>0</v>
      </c>
      <c r="I23" s="81">
        <f>SUM(F23:G23)</f>
        <v>0</v>
      </c>
      <c r="J23" s="81">
        <f t="shared" si="5"/>
        <v>0</v>
      </c>
    </row>
    <row r="24" spans="1:10" x14ac:dyDescent="0.35">
      <c r="A24" s="202" t="s">
        <v>45</v>
      </c>
      <c r="B24" s="203"/>
      <c r="C24" s="81">
        <f>'5. Insurance &amp; Bond'!C4</f>
        <v>0</v>
      </c>
      <c r="D24" s="81">
        <f>'5. Insurance &amp; Bond'!E4</f>
        <v>0</v>
      </c>
      <c r="E24" s="81">
        <f>'5. Insurance &amp; Bond'!G4</f>
        <v>0</v>
      </c>
      <c r="F24" s="88">
        <f>'5. Insurance &amp; Bond'!I4</f>
        <v>0</v>
      </c>
      <c r="G24" s="81">
        <f>'5. Insurance &amp; Bond'!K4</f>
        <v>0</v>
      </c>
      <c r="H24" s="81">
        <f>SUM(C24:E24)</f>
        <v>0</v>
      </c>
      <c r="I24" s="81">
        <f>SUM(F24:G24)</f>
        <v>0</v>
      </c>
      <c r="J24" s="81">
        <f t="shared" si="5"/>
        <v>0</v>
      </c>
    </row>
    <row r="25" spans="1:10" x14ac:dyDescent="0.35">
      <c r="A25" s="190" t="s">
        <v>59</v>
      </c>
      <c r="B25" s="191"/>
      <c r="C25" s="82">
        <f>'8. Transition &amp; Startup'!D33</f>
        <v>0</v>
      </c>
      <c r="D25" s="198"/>
      <c r="E25" s="199"/>
      <c r="F25" s="199"/>
      <c r="G25" s="199"/>
      <c r="H25" s="82">
        <f>SUM(C25:E25)</f>
        <v>0</v>
      </c>
      <c r="I25" s="106"/>
      <c r="J25" s="82">
        <f t="shared" si="5"/>
        <v>0</v>
      </c>
    </row>
    <row r="26" spans="1:10" x14ac:dyDescent="0.35">
      <c r="A26" s="202" t="s">
        <v>100</v>
      </c>
      <c r="B26" s="203"/>
      <c r="C26" s="81">
        <f>'6. Variable_Costs'!D33</f>
        <v>0</v>
      </c>
      <c r="D26" s="81">
        <f>'6. Variable_Costs'!G33</f>
        <v>0</v>
      </c>
      <c r="E26" s="81">
        <f>'6. Variable_Costs'!J33</f>
        <v>0</v>
      </c>
      <c r="F26" s="88">
        <f>'6. Variable_Costs'!M33</f>
        <v>0</v>
      </c>
      <c r="G26" s="81">
        <f>'6. Variable_Costs'!P33</f>
        <v>0</v>
      </c>
      <c r="H26" s="81">
        <f>SUM(C26:E26)</f>
        <v>0</v>
      </c>
      <c r="I26" s="81">
        <f>SUM(F26:G26)</f>
        <v>0</v>
      </c>
      <c r="J26" s="81">
        <f t="shared" si="5"/>
        <v>0</v>
      </c>
    </row>
    <row r="27" spans="1:10" x14ac:dyDescent="0.35">
      <c r="A27" s="202" t="s">
        <v>101</v>
      </c>
      <c r="B27" s="203"/>
      <c r="C27" s="81">
        <f>'7. Fixed_Costs'!D33</f>
        <v>0</v>
      </c>
      <c r="D27" s="81">
        <f>'7. Fixed_Costs'!G33</f>
        <v>0</v>
      </c>
      <c r="E27" s="81">
        <f>'7. Fixed_Costs'!J33</f>
        <v>0</v>
      </c>
      <c r="F27" s="88">
        <f>'7. Fixed_Costs'!M33</f>
        <v>0</v>
      </c>
      <c r="G27" s="81">
        <f>'7. Fixed_Costs'!P33</f>
        <v>0</v>
      </c>
      <c r="H27" s="81">
        <f>SUM(C27:E27)</f>
        <v>0</v>
      </c>
      <c r="I27" s="81">
        <f>SUM(F27:G27)</f>
        <v>0</v>
      </c>
      <c r="J27" s="81">
        <f t="shared" si="2"/>
        <v>0</v>
      </c>
    </row>
    <row r="28" spans="1:10" ht="15" thickBot="1" x14ac:dyDescent="0.4">
      <c r="A28" s="86"/>
      <c r="B28" s="92"/>
      <c r="C28" s="83"/>
      <c r="D28" s="83"/>
      <c r="E28" s="83"/>
      <c r="F28" s="86"/>
      <c r="G28" s="83"/>
      <c r="H28" s="83"/>
      <c r="I28" s="83"/>
      <c r="J28" s="83"/>
    </row>
    <row r="29" spans="1:10" ht="15.5" thickTop="1" thickBot="1" x14ac:dyDescent="0.4">
      <c r="A29" s="192" t="s">
        <v>62</v>
      </c>
      <c r="B29" s="193"/>
      <c r="C29" s="85">
        <f>SUM(C26:C27)</f>
        <v>0</v>
      </c>
      <c r="D29" s="85">
        <f t="shared" ref="D29:J29" si="6">SUM(D3,D12,D26:D27)</f>
        <v>0</v>
      </c>
      <c r="E29" s="85">
        <f t="shared" si="6"/>
        <v>0</v>
      </c>
      <c r="F29" s="90">
        <f t="shared" si="6"/>
        <v>0</v>
      </c>
      <c r="G29" s="85">
        <f t="shared" si="6"/>
        <v>0</v>
      </c>
      <c r="H29" s="85">
        <f>SUM(H3,H12,H26:H27)</f>
        <v>0</v>
      </c>
      <c r="I29" s="85">
        <f t="shared" si="6"/>
        <v>0</v>
      </c>
      <c r="J29" s="85">
        <f t="shared" si="6"/>
        <v>0</v>
      </c>
    </row>
    <row r="31" spans="1:10" x14ac:dyDescent="0.35">
      <c r="A31" s="189" t="s">
        <v>112</v>
      </c>
      <c r="B31" s="189"/>
      <c r="C31" s="156">
        <v>30500</v>
      </c>
      <c r="D31" s="156">
        <v>30500</v>
      </c>
      <c r="E31" s="156">
        <v>30500</v>
      </c>
      <c r="F31" s="156">
        <v>30500</v>
      </c>
      <c r="G31" s="156">
        <v>30500</v>
      </c>
      <c r="H31" s="156">
        <f>SUM(C31:E31)</f>
        <v>91500</v>
      </c>
      <c r="I31" s="156">
        <f>SUM(F31:G31)</f>
        <v>61000</v>
      </c>
      <c r="J31" s="156">
        <f>SUM(H31:I31)</f>
        <v>152500</v>
      </c>
    </row>
  </sheetData>
  <mergeCells count="12">
    <mergeCell ref="D25:G25"/>
    <mergeCell ref="A3:B3"/>
    <mergeCell ref="A12:B12"/>
    <mergeCell ref="A26:B26"/>
    <mergeCell ref="A27:B27"/>
    <mergeCell ref="A23:B23"/>
    <mergeCell ref="A24:B24"/>
    <mergeCell ref="A31:B31"/>
    <mergeCell ref="A25:B25"/>
    <mergeCell ref="A29:B29"/>
    <mergeCell ref="A21:B21"/>
    <mergeCell ref="A1:B2"/>
  </mergeCells>
  <phoneticPr fontId="2" type="noConversion"/>
  <pageMargins left="0.7" right="0.7" top="0.75" bottom="0.75" header="0.3" footer="0.3"/>
  <pageSetup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B4DBA-12A5-4F14-9DC9-50D72D2B3A9F}">
  <dimension ref="A1:I35"/>
  <sheetViews>
    <sheetView zoomScaleNormal="100" workbookViewId="0">
      <selection activeCell="F1" sqref="F1"/>
    </sheetView>
  </sheetViews>
  <sheetFormatPr defaultColWidth="9.08984375" defaultRowHeight="14.5" x14ac:dyDescent="0.35"/>
  <cols>
    <col min="1" max="1" width="28.54296875" bestFit="1" customWidth="1"/>
    <col min="2" max="2" width="18.453125" style="4" bestFit="1" customWidth="1"/>
    <col min="3" max="6" width="18.453125" style="5" bestFit="1" customWidth="1"/>
    <col min="7" max="7" width="18.453125" style="1" bestFit="1" customWidth="1"/>
    <col min="8" max="8" width="20.453125" style="1" bestFit="1" customWidth="1"/>
    <col min="9" max="9" width="19.90625" style="1" bestFit="1" customWidth="1"/>
  </cols>
  <sheetData>
    <row r="1" spans="1:9" x14ac:dyDescent="0.35">
      <c r="A1" s="157" t="s">
        <v>95</v>
      </c>
      <c r="B1" s="3" t="s">
        <v>1</v>
      </c>
      <c r="C1" s="3" t="s">
        <v>2</v>
      </c>
      <c r="D1" s="3" t="s">
        <v>3</v>
      </c>
      <c r="E1" s="3" t="s">
        <v>122</v>
      </c>
      <c r="F1" s="3" t="s">
        <v>123</v>
      </c>
      <c r="G1" s="59" t="s">
        <v>105</v>
      </c>
      <c r="H1" s="109" t="s">
        <v>106</v>
      </c>
      <c r="I1" s="119" t="s">
        <v>126</v>
      </c>
    </row>
    <row r="2" spans="1:9" ht="15" thickBot="1" x14ac:dyDescent="0.4">
      <c r="A2" s="158"/>
      <c r="B2" s="110" t="s">
        <v>4</v>
      </c>
      <c r="C2" s="112" t="s">
        <v>5</v>
      </c>
      <c r="D2" s="110" t="s">
        <v>6</v>
      </c>
      <c r="E2" s="110" t="s">
        <v>7</v>
      </c>
      <c r="F2" s="110" t="s">
        <v>8</v>
      </c>
      <c r="G2" s="118" t="s">
        <v>124</v>
      </c>
      <c r="H2" s="111" t="s">
        <v>125</v>
      </c>
      <c r="I2" s="128" t="s">
        <v>127</v>
      </c>
    </row>
    <row r="3" spans="1:9" s="6" customFormat="1" x14ac:dyDescent="0.35">
      <c r="A3" s="30" t="s">
        <v>28</v>
      </c>
      <c r="B3" s="31" t="s">
        <v>39</v>
      </c>
      <c r="C3" s="31" t="s">
        <v>39</v>
      </c>
      <c r="D3" s="31" t="s">
        <v>39</v>
      </c>
      <c r="E3" s="31" t="s">
        <v>39</v>
      </c>
      <c r="F3" s="31" t="s">
        <v>39</v>
      </c>
      <c r="G3" s="119" t="s">
        <v>94</v>
      </c>
      <c r="H3" s="32" t="s">
        <v>94</v>
      </c>
      <c r="I3" s="119" t="s">
        <v>94</v>
      </c>
    </row>
    <row r="4" spans="1:9" s="6" customFormat="1" x14ac:dyDescent="0.35">
      <c r="A4" s="28" t="s">
        <v>25</v>
      </c>
      <c r="B4" s="17"/>
      <c r="C4" s="17"/>
      <c r="D4" s="17"/>
      <c r="E4" s="17"/>
      <c r="F4" s="17"/>
      <c r="G4" s="120"/>
      <c r="H4" s="12"/>
      <c r="I4" s="120"/>
    </row>
    <row r="5" spans="1:9" x14ac:dyDescent="0.35">
      <c r="A5" s="35" t="s">
        <v>11</v>
      </c>
      <c r="B5" s="36">
        <v>1</v>
      </c>
      <c r="C5" s="38"/>
      <c r="D5" s="38"/>
      <c r="E5" s="38"/>
      <c r="F5" s="38"/>
      <c r="G5" s="121">
        <f>MAX(B5:D5)-MIN(B5:D5)</f>
        <v>0</v>
      </c>
      <c r="H5" s="127">
        <f>MAX(E5:F5)-MIN(E5:F5)</f>
        <v>0</v>
      </c>
      <c r="I5" s="121">
        <f>MAX(B5:F5)-MIN(B5:F5)</f>
        <v>0</v>
      </c>
    </row>
    <row r="6" spans="1:9" x14ac:dyDescent="0.35">
      <c r="A6" s="19" t="s">
        <v>12</v>
      </c>
      <c r="B6" s="21">
        <v>1</v>
      </c>
      <c r="C6" s="26"/>
      <c r="D6" s="26"/>
      <c r="E6" s="26"/>
      <c r="F6" s="26"/>
      <c r="G6" s="121">
        <f>MAX(B6:D6)-MIN(B6:D6)</f>
        <v>0</v>
      </c>
      <c r="H6" s="127">
        <f>MAX(E6:F6)-MIN(E6:F6)</f>
        <v>0</v>
      </c>
      <c r="I6" s="122">
        <f>MAX(B6:F6)-MIN(B6:F6)</f>
        <v>0</v>
      </c>
    </row>
    <row r="7" spans="1:9" x14ac:dyDescent="0.35">
      <c r="A7" s="142" t="s">
        <v>119</v>
      </c>
      <c r="B7" s="21">
        <v>1</v>
      </c>
      <c r="C7" s="26"/>
      <c r="D7" s="26"/>
      <c r="E7" s="26"/>
      <c r="F7" s="26"/>
      <c r="G7" s="121">
        <f>MAX(B7:D7)-MIN(B7:D7)</f>
        <v>0</v>
      </c>
      <c r="H7" s="127">
        <f>MAX(E7:F7)-MIN(E7:F7)</f>
        <v>0</v>
      </c>
      <c r="I7" s="122">
        <f>MAX(B7:F7)-MIN(B7:F7)</f>
        <v>0</v>
      </c>
    </row>
    <row r="8" spans="1:9" x14ac:dyDescent="0.35">
      <c r="A8" s="19"/>
      <c r="B8" s="21"/>
      <c r="C8" s="26"/>
      <c r="D8" s="26"/>
      <c r="E8" s="26"/>
      <c r="F8" s="26"/>
      <c r="G8" s="121"/>
      <c r="H8" s="127"/>
      <c r="I8" s="122"/>
    </row>
    <row r="9" spans="1:9" x14ac:dyDescent="0.35">
      <c r="A9" s="19"/>
      <c r="B9" s="21"/>
      <c r="C9" s="26"/>
      <c r="D9" s="26"/>
      <c r="E9" s="26"/>
      <c r="F9" s="26"/>
      <c r="G9" s="121"/>
      <c r="H9" s="127"/>
      <c r="I9" s="122"/>
    </row>
    <row r="10" spans="1:9" x14ac:dyDescent="0.35">
      <c r="A10" s="19"/>
      <c r="B10" s="21"/>
      <c r="C10" s="26"/>
      <c r="D10" s="26"/>
      <c r="E10" s="26"/>
      <c r="F10" s="26"/>
      <c r="G10" s="121"/>
      <c r="H10" s="127"/>
      <c r="I10" s="122"/>
    </row>
    <row r="11" spans="1:9" x14ac:dyDescent="0.35">
      <c r="A11" s="40"/>
      <c r="B11" s="41"/>
      <c r="C11" s="44"/>
      <c r="D11" s="44"/>
      <c r="E11" s="44"/>
      <c r="F11" s="44"/>
      <c r="G11" s="121"/>
      <c r="H11" s="127"/>
      <c r="I11" s="123"/>
    </row>
    <row r="12" spans="1:9" x14ac:dyDescent="0.35">
      <c r="A12" s="28" t="s">
        <v>27</v>
      </c>
      <c r="B12" s="17"/>
      <c r="C12" s="25"/>
      <c r="D12" s="25"/>
      <c r="E12" s="25"/>
      <c r="F12" s="25"/>
      <c r="G12" s="124"/>
      <c r="H12" s="14"/>
      <c r="I12" s="124"/>
    </row>
    <row r="13" spans="1:9" x14ac:dyDescent="0.35">
      <c r="A13" s="35" t="s">
        <v>36</v>
      </c>
      <c r="B13" s="36"/>
      <c r="C13" s="38"/>
      <c r="D13" s="38"/>
      <c r="E13" s="38"/>
      <c r="F13" s="38"/>
      <c r="G13" s="121">
        <f>MAX(B13:D13)-MIN(B13:D13)</f>
        <v>0</v>
      </c>
      <c r="H13" s="127">
        <f>MAX(E13:F13)-MIN(E13:F13)</f>
        <v>0</v>
      </c>
      <c r="I13" s="121">
        <f>MAX(B13:F13)-MIN(B13:F13)</f>
        <v>0</v>
      </c>
    </row>
    <row r="14" spans="1:9" x14ac:dyDescent="0.35">
      <c r="A14" s="45" t="s">
        <v>37</v>
      </c>
      <c r="B14" s="46"/>
      <c r="C14" s="48"/>
      <c r="D14" s="26"/>
      <c r="E14" s="26"/>
      <c r="F14" s="26"/>
      <c r="G14" s="121">
        <f>MAX(B14:D14)-MIN(B14:D14)</f>
        <v>0</v>
      </c>
      <c r="H14" s="127">
        <f>MAX(E14:F14)-MIN(E14:F14)</f>
        <v>0</v>
      </c>
      <c r="I14" s="122">
        <f>MAX(B14:F14)-MIN(B14:F14)</f>
        <v>0</v>
      </c>
    </row>
    <row r="15" spans="1:9" x14ac:dyDescent="0.35">
      <c r="A15" s="19" t="s">
        <v>34</v>
      </c>
      <c r="B15" s="21"/>
      <c r="C15" s="26"/>
      <c r="D15" s="26"/>
      <c r="E15" s="26"/>
      <c r="F15" s="26"/>
      <c r="G15" s="121">
        <f>MAX(B15:D15)-MIN(B15:D15)</f>
        <v>0</v>
      </c>
      <c r="H15" s="127">
        <f>MAX(E15:F15)-MIN(E15:F15)</f>
        <v>0</v>
      </c>
      <c r="I15" s="122">
        <f>MAX(B15:F15)-MIN(B15:F15)</f>
        <v>0</v>
      </c>
    </row>
    <row r="16" spans="1:9" x14ac:dyDescent="0.35">
      <c r="A16" s="19" t="s">
        <v>35</v>
      </c>
      <c r="B16" s="21"/>
      <c r="C16" s="26"/>
      <c r="D16" s="26"/>
      <c r="E16" s="26"/>
      <c r="F16" s="26"/>
      <c r="G16" s="121">
        <f>MAX(B16:D16)-MIN(B16:D16)</f>
        <v>0</v>
      </c>
      <c r="H16" s="127">
        <f>MAX(E16:F16)-MIN(E16:F16)</f>
        <v>0</v>
      </c>
      <c r="I16" s="122">
        <f>MAX(B16:F16)-MIN(B16:F16)</f>
        <v>0</v>
      </c>
    </row>
    <row r="17" spans="1:9" x14ac:dyDescent="0.35">
      <c r="A17" s="19" t="s">
        <v>15</v>
      </c>
      <c r="B17" s="21"/>
      <c r="C17" s="26"/>
      <c r="D17" s="26"/>
      <c r="E17" s="26"/>
      <c r="F17" s="26"/>
      <c r="G17" s="121">
        <f>MAX(B17:D17)-MIN(B17:D17)</f>
        <v>0</v>
      </c>
      <c r="H17" s="127">
        <f>MAX(E17:F17)-MIN(E17:F17)</f>
        <v>0</v>
      </c>
      <c r="I17" s="122">
        <f>MAX(B17:F17)-MIN(B17:F17)</f>
        <v>0</v>
      </c>
    </row>
    <row r="18" spans="1:9" x14ac:dyDescent="0.35">
      <c r="A18" s="19" t="s">
        <v>16</v>
      </c>
      <c r="B18" s="21"/>
      <c r="C18" s="26"/>
      <c r="D18" s="26"/>
      <c r="E18" s="26"/>
      <c r="F18" s="26"/>
      <c r="G18" s="121">
        <f>MAX(B18:D18)-MIN(B18:D18)</f>
        <v>0</v>
      </c>
      <c r="H18" s="127">
        <f>MAX(E18:F18)-MIN(E18:F18)</f>
        <v>0</v>
      </c>
      <c r="I18" s="122">
        <f>MAX(B18:F18)-MIN(B18:F18)</f>
        <v>0</v>
      </c>
    </row>
    <row r="19" spans="1:9" x14ac:dyDescent="0.35">
      <c r="A19" s="19" t="s">
        <v>17</v>
      </c>
      <c r="B19" s="21"/>
      <c r="C19" s="26"/>
      <c r="D19" s="26"/>
      <c r="E19" s="26"/>
      <c r="F19" s="26"/>
      <c r="G19" s="121">
        <f>MAX(B19:D19)-MIN(B19:D19)</f>
        <v>0</v>
      </c>
      <c r="H19" s="127">
        <f>MAX(E19:F19)-MIN(E19:F19)</f>
        <v>0</v>
      </c>
      <c r="I19" s="122">
        <f>MAX(B19:F19)-MIN(B19:F19)</f>
        <v>0</v>
      </c>
    </row>
    <row r="20" spans="1:9" x14ac:dyDescent="0.35">
      <c r="A20" s="19" t="s">
        <v>18</v>
      </c>
      <c r="B20" s="21"/>
      <c r="C20" s="26"/>
      <c r="D20" s="26"/>
      <c r="E20" s="26"/>
      <c r="F20" s="26"/>
      <c r="G20" s="121">
        <f>MAX(B20:D20)-MIN(B20:D20)</f>
        <v>0</v>
      </c>
      <c r="H20" s="127">
        <f>MAX(E20:F20)-MIN(E20:F20)</f>
        <v>0</v>
      </c>
      <c r="I20" s="122">
        <f>MAX(B20:F20)-MIN(B20:F20)</f>
        <v>0</v>
      </c>
    </row>
    <row r="21" spans="1:9" x14ac:dyDescent="0.35">
      <c r="A21" s="19" t="s">
        <v>19</v>
      </c>
      <c r="B21" s="21"/>
      <c r="C21" s="26"/>
      <c r="D21" s="26"/>
      <c r="E21" s="26"/>
      <c r="F21" s="26"/>
      <c r="G21" s="121">
        <f>MAX(B21:D21)-MIN(B21:D21)</f>
        <v>0</v>
      </c>
      <c r="H21" s="127">
        <f>MAX(E21:F21)-MIN(E21:F21)</f>
        <v>0</v>
      </c>
      <c r="I21" s="122">
        <f>MAX(B21:F21)-MIN(B21:F21)</f>
        <v>0</v>
      </c>
    </row>
    <row r="22" spans="1:9" x14ac:dyDescent="0.35">
      <c r="A22" s="19" t="s">
        <v>20</v>
      </c>
      <c r="B22" s="21"/>
      <c r="C22" s="26"/>
      <c r="D22" s="26"/>
      <c r="E22" s="26"/>
      <c r="F22" s="26"/>
      <c r="G22" s="121">
        <f>MAX(B22:D22)-MIN(B22:D22)</f>
        <v>0</v>
      </c>
      <c r="H22" s="127">
        <f>MAX(E22:F22)-MIN(E22:F22)</f>
        <v>0</v>
      </c>
      <c r="I22" s="122">
        <f>MAX(B22:F22)-MIN(B22:F22)</f>
        <v>0</v>
      </c>
    </row>
    <row r="23" spans="1:9" x14ac:dyDescent="0.35">
      <c r="A23" s="19" t="s">
        <v>21</v>
      </c>
      <c r="B23" s="21"/>
      <c r="C23" s="26"/>
      <c r="D23" s="26"/>
      <c r="E23" s="26"/>
      <c r="F23" s="26"/>
      <c r="G23" s="121">
        <f>MAX(B23:D23)-MIN(B23:D23)</f>
        <v>0</v>
      </c>
      <c r="H23" s="127">
        <f>MAX(E23:F23)-MIN(E23:F23)</f>
        <v>0</v>
      </c>
      <c r="I23" s="122">
        <f>MAX(B23:F23)-MIN(B23:F23)</f>
        <v>0</v>
      </c>
    </row>
    <row r="24" spans="1:9" x14ac:dyDescent="0.35">
      <c r="A24" s="142" t="s">
        <v>120</v>
      </c>
      <c r="B24" s="21"/>
      <c r="C24" s="26"/>
      <c r="D24" s="26"/>
      <c r="E24" s="26"/>
      <c r="F24" s="26"/>
      <c r="G24" s="121">
        <f>MAX(B24:D24)-MIN(B24:D24)</f>
        <v>0</v>
      </c>
      <c r="H24" s="127">
        <f>MAX(E24:F24)-MIN(E24:F24)</f>
        <v>0</v>
      </c>
      <c r="I24" s="122">
        <f>MAX(B24:F24)-MIN(B24:F24)</f>
        <v>0</v>
      </c>
    </row>
    <row r="25" spans="1:9" x14ac:dyDescent="0.35">
      <c r="A25" s="19" t="s">
        <v>121</v>
      </c>
      <c r="B25" s="21"/>
      <c r="C25" s="26"/>
      <c r="D25" s="26"/>
      <c r="E25" s="26"/>
      <c r="F25" s="26"/>
      <c r="G25" s="121">
        <f>MAX(B25:D25)-MIN(B25:D25)</f>
        <v>0</v>
      </c>
      <c r="H25" s="127">
        <f>MAX(E25:F25)-MIN(E25:F25)</f>
        <v>0</v>
      </c>
      <c r="I25" s="122">
        <f>MAX(B25:F25)-MIN(B25:F25)</f>
        <v>0</v>
      </c>
    </row>
    <row r="26" spans="1:9" x14ac:dyDescent="0.35">
      <c r="A26" s="19"/>
      <c r="B26" s="21"/>
      <c r="C26" s="26"/>
      <c r="D26" s="26"/>
      <c r="E26" s="26"/>
      <c r="F26" s="26"/>
      <c r="G26" s="121">
        <f>MAX(B26:D26)-MIN(B26:D26)</f>
        <v>0</v>
      </c>
      <c r="H26" s="127">
        <f>MAX(E26:F26)-MIN(E26:F26)</f>
        <v>0</v>
      </c>
      <c r="I26" s="122">
        <f>MAX(B26:F26)-MIN(B26:F26)</f>
        <v>0</v>
      </c>
    </row>
    <row r="27" spans="1:9" x14ac:dyDescent="0.35">
      <c r="A27" s="19"/>
      <c r="B27" s="21"/>
      <c r="C27" s="26"/>
      <c r="D27" s="26"/>
      <c r="E27" s="26"/>
      <c r="F27" s="26"/>
      <c r="G27" s="121">
        <f>MAX(B27:D27)-MIN(B27:D27)</f>
        <v>0</v>
      </c>
      <c r="H27" s="127">
        <f>MAX(E27:F27)-MIN(E27:F27)</f>
        <v>0</v>
      </c>
      <c r="I27" s="122">
        <f>MAX(B27:F27)-MIN(B27:F27)</f>
        <v>0</v>
      </c>
    </row>
    <row r="28" spans="1:9" x14ac:dyDescent="0.35">
      <c r="A28" s="19"/>
      <c r="B28" s="21"/>
      <c r="C28" s="26"/>
      <c r="D28" s="26"/>
      <c r="E28" s="26"/>
      <c r="F28" s="26"/>
      <c r="G28" s="121">
        <f>MAX(B28:D28)-MIN(B28:D28)</f>
        <v>0</v>
      </c>
      <c r="H28" s="127">
        <f>MAX(E28:F28)-MIN(E28:F28)</f>
        <v>0</v>
      </c>
      <c r="I28" s="122">
        <f>MAX(B28:F28)-MIN(B28:F28)</f>
        <v>0</v>
      </c>
    </row>
    <row r="29" spans="1:9" x14ac:dyDescent="0.35">
      <c r="A29" s="19"/>
      <c r="B29" s="21"/>
      <c r="C29" s="26"/>
      <c r="D29" s="26"/>
      <c r="E29" s="26"/>
      <c r="F29" s="26"/>
      <c r="G29" s="121">
        <f>MAX(B29:D29)-MIN(B29:D29)</f>
        <v>0</v>
      </c>
      <c r="H29" s="127">
        <f>MAX(E29:F29)-MIN(E29:F29)</f>
        <v>0</v>
      </c>
      <c r="I29" s="122">
        <f>MAX(B29:F29)-MIN(B29:F29)</f>
        <v>0</v>
      </c>
    </row>
    <row r="30" spans="1:9" x14ac:dyDescent="0.35">
      <c r="A30" s="19"/>
      <c r="B30" s="21"/>
      <c r="C30" s="26"/>
      <c r="D30" s="26"/>
      <c r="E30" s="26"/>
      <c r="F30" s="26"/>
      <c r="G30" s="121">
        <f>MAX(B30:D30)-MIN(B30:D30)</f>
        <v>0</v>
      </c>
      <c r="H30" s="127">
        <f>MAX(E30:F30)-MIN(E30:F30)</f>
        <v>0</v>
      </c>
      <c r="I30" s="122">
        <f>MAX(B30:F30)-MIN(B30:F30)</f>
        <v>0</v>
      </c>
    </row>
    <row r="31" spans="1:9" x14ac:dyDescent="0.35">
      <c r="A31" s="49"/>
      <c r="B31" s="50"/>
      <c r="C31" s="53"/>
      <c r="D31" s="53"/>
      <c r="E31" s="53"/>
      <c r="F31" s="53"/>
      <c r="G31" s="121">
        <f>MAX(B31:D31)-MIN(B31:D31)</f>
        <v>0</v>
      </c>
      <c r="H31" s="127">
        <f>MAX(E31:F31)-MIN(E31:F31)</f>
        <v>0</v>
      </c>
      <c r="I31" s="125">
        <f>MAX(B31:F31)-MIN(B31:F31)</f>
        <v>0</v>
      </c>
    </row>
    <row r="32" spans="1:9" ht="15" thickBot="1" x14ac:dyDescent="0.4">
      <c r="A32" s="57"/>
      <c r="B32" s="107"/>
      <c r="C32" s="107"/>
      <c r="D32" s="107"/>
      <c r="E32" s="107"/>
      <c r="F32" s="107"/>
      <c r="G32" s="126">
        <f>SUM(G5:G31)</f>
        <v>0</v>
      </c>
      <c r="H32" s="127">
        <f>MAX(E32:F32)-MIN(E32:F32)</f>
        <v>0</v>
      </c>
      <c r="I32" s="126">
        <f>SUM(I5:I31)</f>
        <v>0</v>
      </c>
    </row>
    <row r="35" spans="1:9" s="4" customFormat="1" x14ac:dyDescent="0.35">
      <c r="A35"/>
      <c r="C35" s="5"/>
      <c r="D35" s="5"/>
      <c r="E35" s="5"/>
      <c r="F35" s="5"/>
      <c r="G35" s="1"/>
      <c r="H35" s="1"/>
      <c r="I35" s="1"/>
    </row>
  </sheetData>
  <mergeCells count="1">
    <mergeCell ref="A1:A2"/>
  </mergeCells>
  <pageMargins left="0.7" right="0.7" top="1" bottom="0.75" header="0.3" footer="0.3"/>
  <pageSetup fitToWidth="0"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42"/>
  <sheetViews>
    <sheetView zoomScaleNormal="100" workbookViewId="0">
      <selection activeCell="V2" sqref="V2:Z2"/>
    </sheetView>
  </sheetViews>
  <sheetFormatPr defaultColWidth="9.08984375" defaultRowHeight="14.5" x14ac:dyDescent="0.35"/>
  <cols>
    <col min="1" max="1" width="41.453125" bestFit="1" customWidth="1"/>
    <col min="2" max="2" width="13.6328125" style="1" bestFit="1" customWidth="1"/>
    <col min="3" max="3" width="10.54296875" style="5" bestFit="1" customWidth="1"/>
    <col min="4" max="4" width="12.54296875" style="1" bestFit="1" customWidth="1"/>
    <col min="5" max="5" width="14.6328125" style="1" bestFit="1" customWidth="1"/>
    <col min="6" max="6" width="14.36328125" style="1" bestFit="1" customWidth="1"/>
    <col min="7" max="7" width="13.6328125" style="1" bestFit="1" customWidth="1"/>
    <col min="8" max="8" width="7.54296875" style="1" bestFit="1" customWidth="1"/>
    <col min="9" max="9" width="11.54296875" style="1" bestFit="1" customWidth="1"/>
    <col min="10" max="10" width="13.6328125" style="1" bestFit="1" customWidth="1"/>
    <col min="11" max="11" width="6.90625" style="1" customWidth="1"/>
    <col min="12" max="12" width="13.6328125" style="1" bestFit="1" customWidth="1"/>
    <col min="13" max="13" width="7.54296875" style="1" bestFit="1" customWidth="1"/>
    <col min="14" max="14" width="11.54296875" style="1" bestFit="1" customWidth="1"/>
    <col min="15" max="15" width="13.6328125" style="1" bestFit="1" customWidth="1"/>
    <col min="16" max="16" width="6.90625" style="1" bestFit="1" customWidth="1"/>
    <col min="17" max="17" width="13.6328125" style="1" bestFit="1" customWidth="1"/>
    <col min="18" max="18" width="7.54296875" style="1" bestFit="1" customWidth="1"/>
    <col min="19" max="19" width="11.54296875" style="1" bestFit="1" customWidth="1"/>
    <col min="20" max="20" width="13.6328125" style="1" bestFit="1" customWidth="1"/>
    <col min="21" max="21" width="6.90625" style="1" bestFit="1" customWidth="1"/>
    <col min="22" max="22" width="13.6328125" style="1" bestFit="1" customWidth="1"/>
    <col min="23" max="23" width="7.54296875" style="1" bestFit="1" customWidth="1"/>
    <col min="24" max="24" width="11.54296875" style="1" bestFit="1" customWidth="1"/>
    <col min="25" max="25" width="13.6328125" style="1" bestFit="1" customWidth="1"/>
    <col min="26" max="26" width="6.90625" style="1" bestFit="1" customWidth="1"/>
    <col min="27" max="27" width="15.36328125" style="1" bestFit="1" customWidth="1"/>
    <col min="28" max="28" width="10.54296875" style="5" bestFit="1" customWidth="1"/>
    <col min="29" max="29" width="11.54296875" style="5" bestFit="1" customWidth="1"/>
    <col min="30" max="30" width="13.6328125" style="5" bestFit="1" customWidth="1"/>
    <col min="31" max="31" width="6.90625" style="1" bestFit="1" customWidth="1"/>
    <col min="32" max="32" width="15.36328125" style="1" bestFit="1" customWidth="1"/>
    <col min="33" max="33" width="7.54296875" style="5" bestFit="1" customWidth="1"/>
    <col min="34" max="34" width="11.54296875" style="5" bestFit="1" customWidth="1"/>
    <col min="35" max="35" width="13.6328125" style="5" bestFit="1" customWidth="1"/>
    <col min="36" max="36" width="6.90625" style="1" bestFit="1" customWidth="1"/>
    <col min="37" max="37" width="15.36328125" style="1" bestFit="1" customWidth="1"/>
    <col min="38" max="38" width="10.54296875" style="5" bestFit="1" customWidth="1"/>
    <col min="39" max="39" width="11.54296875" style="5" bestFit="1" customWidth="1"/>
    <col min="40" max="40" width="13.6328125" style="5" bestFit="1" customWidth="1"/>
    <col min="41" max="41" width="6.90625" style="1" bestFit="1" customWidth="1"/>
  </cols>
  <sheetData>
    <row r="1" spans="1:41" x14ac:dyDescent="0.35">
      <c r="A1" s="167" t="s">
        <v>29</v>
      </c>
      <c r="B1" s="161" t="s">
        <v>1</v>
      </c>
      <c r="C1" s="162"/>
      <c r="D1" s="162"/>
      <c r="E1" s="162"/>
      <c r="F1" s="163"/>
      <c r="G1" s="161" t="s">
        <v>2</v>
      </c>
      <c r="H1" s="162"/>
      <c r="I1" s="162"/>
      <c r="J1" s="162"/>
      <c r="K1" s="163"/>
      <c r="L1" s="161" t="s">
        <v>3</v>
      </c>
      <c r="M1" s="162"/>
      <c r="N1" s="162"/>
      <c r="O1" s="162"/>
      <c r="P1" s="163"/>
      <c r="Q1" s="161" t="s">
        <v>122</v>
      </c>
      <c r="R1" s="162"/>
      <c r="S1" s="162"/>
      <c r="T1" s="162"/>
      <c r="U1" s="163"/>
      <c r="V1" s="161" t="s">
        <v>123</v>
      </c>
      <c r="W1" s="162"/>
      <c r="X1" s="162"/>
      <c r="Y1" s="162"/>
      <c r="Z1" s="163"/>
      <c r="AA1" s="161" t="s">
        <v>31</v>
      </c>
      <c r="AB1" s="162"/>
      <c r="AC1" s="162"/>
      <c r="AD1" s="162"/>
      <c r="AE1" s="163"/>
      <c r="AF1" s="161" t="s">
        <v>41</v>
      </c>
      <c r="AG1" s="162"/>
      <c r="AH1" s="162"/>
      <c r="AI1" s="162"/>
      <c r="AJ1" s="163"/>
      <c r="AK1" s="161" t="s">
        <v>128</v>
      </c>
      <c r="AL1" s="162"/>
      <c r="AM1" s="162"/>
      <c r="AN1" s="162"/>
      <c r="AO1" s="163"/>
    </row>
    <row r="2" spans="1:41" ht="15" thickBot="1" x14ac:dyDescent="0.4">
      <c r="A2" s="168"/>
      <c r="B2" s="164" t="s">
        <v>4</v>
      </c>
      <c r="C2" s="165"/>
      <c r="D2" s="165"/>
      <c r="E2" s="165"/>
      <c r="F2" s="166"/>
      <c r="G2" s="164" t="s">
        <v>5</v>
      </c>
      <c r="H2" s="165"/>
      <c r="I2" s="165"/>
      <c r="J2" s="165"/>
      <c r="K2" s="166"/>
      <c r="L2" s="164" t="s">
        <v>6</v>
      </c>
      <c r="M2" s="165"/>
      <c r="N2" s="165"/>
      <c r="O2" s="165"/>
      <c r="P2" s="166"/>
      <c r="Q2" s="164" t="s">
        <v>7</v>
      </c>
      <c r="R2" s="165"/>
      <c r="S2" s="165"/>
      <c r="T2" s="165"/>
      <c r="U2" s="166"/>
      <c r="V2" s="164" t="s">
        <v>8</v>
      </c>
      <c r="W2" s="165"/>
      <c r="X2" s="165"/>
      <c r="Y2" s="165"/>
      <c r="Z2" s="166"/>
      <c r="AA2" s="164" t="s">
        <v>124</v>
      </c>
      <c r="AB2" s="165"/>
      <c r="AC2" s="165"/>
      <c r="AD2" s="165"/>
      <c r="AE2" s="166"/>
      <c r="AF2" s="164" t="s">
        <v>125</v>
      </c>
      <c r="AG2" s="165"/>
      <c r="AH2" s="165"/>
      <c r="AI2" s="165"/>
      <c r="AJ2" s="166"/>
      <c r="AK2" s="164" t="s">
        <v>127</v>
      </c>
      <c r="AL2" s="165"/>
      <c r="AM2" s="165"/>
      <c r="AN2" s="165"/>
      <c r="AO2" s="166"/>
    </row>
    <row r="3" spans="1:41" s="6" customFormat="1" x14ac:dyDescent="0.35">
      <c r="A3" s="30" t="s">
        <v>28</v>
      </c>
      <c r="B3" s="56" t="s">
        <v>26</v>
      </c>
      <c r="C3" s="34" t="s">
        <v>93</v>
      </c>
      <c r="D3" s="32" t="s">
        <v>91</v>
      </c>
      <c r="E3" s="32" t="s">
        <v>92</v>
      </c>
      <c r="F3" s="33" t="s">
        <v>0</v>
      </c>
      <c r="G3" s="56" t="s">
        <v>26</v>
      </c>
      <c r="H3" s="32" t="s">
        <v>33</v>
      </c>
      <c r="I3" s="32" t="s">
        <v>89</v>
      </c>
      <c r="J3" s="32" t="s">
        <v>90</v>
      </c>
      <c r="K3" s="33" t="s">
        <v>0</v>
      </c>
      <c r="L3" s="56" t="s">
        <v>26</v>
      </c>
      <c r="M3" s="32" t="s">
        <v>33</v>
      </c>
      <c r="N3" s="32" t="s">
        <v>89</v>
      </c>
      <c r="O3" s="32" t="s">
        <v>90</v>
      </c>
      <c r="P3" s="33" t="s">
        <v>0</v>
      </c>
      <c r="Q3" s="56" t="s">
        <v>26</v>
      </c>
      <c r="R3" s="32" t="s">
        <v>33</v>
      </c>
      <c r="S3" s="32" t="s">
        <v>89</v>
      </c>
      <c r="T3" s="32" t="s">
        <v>90</v>
      </c>
      <c r="U3" s="33" t="s">
        <v>0</v>
      </c>
      <c r="V3" s="56" t="s">
        <v>26</v>
      </c>
      <c r="W3" s="32" t="s">
        <v>33</v>
      </c>
      <c r="X3" s="32" t="s">
        <v>89</v>
      </c>
      <c r="Y3" s="32" t="s">
        <v>90</v>
      </c>
      <c r="Z3" s="33" t="s">
        <v>0</v>
      </c>
      <c r="AA3" s="56" t="s">
        <v>42</v>
      </c>
      <c r="AB3" s="34" t="s">
        <v>33</v>
      </c>
      <c r="AC3" s="32" t="s">
        <v>89</v>
      </c>
      <c r="AD3" s="32" t="s">
        <v>90</v>
      </c>
      <c r="AE3" s="33" t="s">
        <v>0</v>
      </c>
      <c r="AF3" s="56" t="s">
        <v>42</v>
      </c>
      <c r="AG3" s="34" t="s">
        <v>33</v>
      </c>
      <c r="AH3" s="32" t="s">
        <v>89</v>
      </c>
      <c r="AI3" s="32" t="s">
        <v>90</v>
      </c>
      <c r="AJ3" s="33" t="s">
        <v>0</v>
      </c>
      <c r="AK3" s="56" t="s">
        <v>42</v>
      </c>
      <c r="AL3" s="34" t="s">
        <v>33</v>
      </c>
      <c r="AM3" s="32" t="s">
        <v>89</v>
      </c>
      <c r="AN3" s="32" t="s">
        <v>90</v>
      </c>
      <c r="AO3" s="33" t="s">
        <v>0</v>
      </c>
    </row>
    <row r="4" spans="1:41" s="6" customFormat="1" x14ac:dyDescent="0.35">
      <c r="A4" s="58" t="s">
        <v>25</v>
      </c>
      <c r="B4" s="137"/>
      <c r="C4" s="2"/>
      <c r="D4" s="70"/>
      <c r="E4" s="70"/>
      <c r="F4" s="71"/>
      <c r="G4" s="137"/>
      <c r="H4" s="70"/>
      <c r="I4" s="70"/>
      <c r="J4" s="70"/>
      <c r="K4" s="71"/>
      <c r="L4" s="137"/>
      <c r="M4" s="70"/>
      <c r="N4" s="70"/>
      <c r="O4" s="70"/>
      <c r="P4" s="71"/>
      <c r="Q4" s="137"/>
      <c r="R4" s="70"/>
      <c r="S4" s="70"/>
      <c r="T4" s="70"/>
      <c r="U4" s="71"/>
      <c r="V4" s="137"/>
      <c r="W4" s="70"/>
      <c r="X4" s="70"/>
      <c r="Y4" s="70"/>
      <c r="Z4" s="71"/>
      <c r="AA4" s="137"/>
      <c r="AB4" s="2"/>
      <c r="AC4" s="2"/>
      <c r="AD4" s="2"/>
      <c r="AE4" s="71"/>
      <c r="AF4" s="137"/>
      <c r="AG4" s="2"/>
      <c r="AH4" s="2"/>
      <c r="AI4" s="2"/>
      <c r="AJ4" s="71"/>
      <c r="AK4" s="137"/>
      <c r="AL4" s="2"/>
      <c r="AM4" s="2"/>
      <c r="AN4" s="2"/>
      <c r="AO4" s="71"/>
    </row>
    <row r="5" spans="1:41" x14ac:dyDescent="0.35">
      <c r="A5" s="35" t="s">
        <v>11</v>
      </c>
      <c r="B5" s="69">
        <v>0</v>
      </c>
      <c r="C5" s="9">
        <f>2080*'1. Staff_Headcount'!B5</f>
        <v>2080</v>
      </c>
      <c r="D5" s="116">
        <f>B5</f>
        <v>0</v>
      </c>
      <c r="E5" s="116"/>
      <c r="F5" s="37">
        <f>D5+E5</f>
        <v>0</v>
      </c>
      <c r="G5" s="69"/>
      <c r="H5" s="8"/>
      <c r="I5" s="116"/>
      <c r="J5" s="116"/>
      <c r="K5" s="37">
        <f>SUM(I5:J5)</f>
        <v>0</v>
      </c>
      <c r="L5" s="69"/>
      <c r="M5" s="8"/>
      <c r="N5" s="116"/>
      <c r="O5" s="116"/>
      <c r="P5" s="37">
        <f>SUM(N5:O5)</f>
        <v>0</v>
      </c>
      <c r="Q5" s="69"/>
      <c r="R5" s="8"/>
      <c r="S5" s="116"/>
      <c r="T5" s="116"/>
      <c r="U5" s="37">
        <f>SUM(S5:T5)</f>
        <v>0</v>
      </c>
      <c r="V5" s="69"/>
      <c r="W5" s="8"/>
      <c r="X5" s="116"/>
      <c r="Y5" s="116"/>
      <c r="Z5" s="37">
        <f>SUM(X5:Y5)</f>
        <v>0</v>
      </c>
      <c r="AA5" s="69">
        <f>MAX(B5,G5,L5)- MIN(B5,G5,L5)</f>
        <v>0</v>
      </c>
      <c r="AB5" s="9">
        <f xml:space="preserve"> SUM(C5,H5,M5)</f>
        <v>2080</v>
      </c>
      <c r="AC5" s="114"/>
      <c r="AD5" s="114"/>
      <c r="AE5" s="37">
        <f>SUM(AC5:AD5)</f>
        <v>0</v>
      </c>
      <c r="AF5" s="69">
        <f>MAX(Q5,V5)-MIN(,Q5,V5)</f>
        <v>0</v>
      </c>
      <c r="AG5" s="9">
        <f>SUM(R5,W5)</f>
        <v>0</v>
      </c>
      <c r="AH5" s="114"/>
      <c r="AI5" s="114"/>
      <c r="AJ5" s="37">
        <f>SUM(AH5:AI5)</f>
        <v>0</v>
      </c>
      <c r="AK5" s="69">
        <f>MAX(B5,G5,L5,Q5,V5)-MIN(B5,G5,L5,Q5,V5)</f>
        <v>0</v>
      </c>
      <c r="AL5" s="9">
        <f t="shared" ref="AL5" si="0">AB5+AG5</f>
        <v>2080</v>
      </c>
      <c r="AM5" s="114"/>
      <c r="AN5" s="114"/>
      <c r="AO5" s="37">
        <f>SUM(AM5:AN5)</f>
        <v>0</v>
      </c>
    </row>
    <row r="6" spans="1:41" x14ac:dyDescent="0.35">
      <c r="A6" s="19" t="s">
        <v>12</v>
      </c>
      <c r="B6" s="69">
        <v>0</v>
      </c>
      <c r="C6" s="9">
        <f>2080*'1. Staff_Headcount'!B6</f>
        <v>2080</v>
      </c>
      <c r="D6" s="116">
        <f t="shared" ref="D6:D11" si="1">B6</f>
        <v>0</v>
      </c>
      <c r="E6" s="116"/>
      <c r="F6" s="37">
        <f t="shared" ref="F6:F11" si="2">D6+E6</f>
        <v>0</v>
      </c>
      <c r="G6" s="69"/>
      <c r="H6" s="8"/>
      <c r="I6" s="116"/>
      <c r="J6" s="116"/>
      <c r="K6" s="37">
        <f t="shared" ref="K6:K11" si="3">SUM(I6:J6)</f>
        <v>0</v>
      </c>
      <c r="L6" s="69"/>
      <c r="M6" s="8"/>
      <c r="N6" s="116"/>
      <c r="O6" s="116"/>
      <c r="P6" s="37">
        <f t="shared" ref="P6:P11" si="4">SUM(N6:O6)</f>
        <v>0</v>
      </c>
      <c r="Q6" s="69"/>
      <c r="R6" s="8"/>
      <c r="S6" s="116"/>
      <c r="T6" s="116"/>
      <c r="U6" s="37">
        <f t="shared" ref="U6:U11" si="5">SUM(S6:T6)</f>
        <v>0</v>
      </c>
      <c r="V6" s="69"/>
      <c r="W6" s="8"/>
      <c r="X6" s="116"/>
      <c r="Y6" s="116"/>
      <c r="Z6" s="37">
        <f t="shared" ref="Z6:Z11" si="6">SUM(X6:Y6)</f>
        <v>0</v>
      </c>
      <c r="AA6" s="69">
        <f t="shared" ref="AA6:AA11" si="7">MAX(B6,G6,L6)- MIN(B6,G6,L6)</f>
        <v>0</v>
      </c>
      <c r="AB6" s="9">
        <f t="shared" ref="AB6:AB11" si="8" xml:space="preserve"> SUM(C6,H6,M6)</f>
        <v>2080</v>
      </c>
      <c r="AC6" s="114"/>
      <c r="AD6" s="114"/>
      <c r="AE6" s="37">
        <f t="shared" ref="AE6:AE11" si="9">SUM(AC6:AD6)</f>
        <v>0</v>
      </c>
      <c r="AF6" s="69">
        <f t="shared" ref="AF6:AF11" si="10">MAX(Q6,V6)-MIN(,Q6,V6)</f>
        <v>0</v>
      </c>
      <c r="AG6" s="9">
        <f t="shared" ref="AG6:AG11" si="11">SUM(R6,W6)</f>
        <v>0</v>
      </c>
      <c r="AH6" s="114"/>
      <c r="AI6" s="114"/>
      <c r="AJ6" s="37">
        <f t="shared" ref="AJ6:AJ11" si="12">SUM(AH6:AI6)</f>
        <v>0</v>
      </c>
      <c r="AK6" s="69">
        <f t="shared" ref="AK6:AK11" si="13">MAX(B6,G6,L6,Q6,V6)-MIN(B6,G6,L6,Q6,V6)</f>
        <v>0</v>
      </c>
      <c r="AL6" s="9">
        <f t="shared" ref="AL6:AL11" si="14">AB6+AG6</f>
        <v>2080</v>
      </c>
      <c r="AM6" s="114"/>
      <c r="AN6" s="114"/>
      <c r="AO6" s="37">
        <f t="shared" ref="AO6:AO11" si="15">SUM(AM6:AN6)</f>
        <v>0</v>
      </c>
    </row>
    <row r="7" spans="1:41" x14ac:dyDescent="0.35">
      <c r="A7" s="142" t="str">
        <f>'1. Staff_Headcount'!A7</f>
        <v>Operations &amp; Safety Manager</v>
      </c>
      <c r="B7" s="69">
        <v>0</v>
      </c>
      <c r="C7" s="9">
        <f>2080*'1. Staff_Headcount'!B7</f>
        <v>2080</v>
      </c>
      <c r="D7" s="116">
        <f t="shared" si="1"/>
        <v>0</v>
      </c>
      <c r="E7" s="116"/>
      <c r="F7" s="37">
        <f t="shared" si="2"/>
        <v>0</v>
      </c>
      <c r="G7" s="69"/>
      <c r="H7" s="8"/>
      <c r="I7" s="116"/>
      <c r="J7" s="116"/>
      <c r="K7" s="37">
        <f t="shared" si="3"/>
        <v>0</v>
      </c>
      <c r="L7" s="69"/>
      <c r="M7" s="8"/>
      <c r="N7" s="116"/>
      <c r="O7" s="116"/>
      <c r="P7" s="37">
        <f t="shared" si="4"/>
        <v>0</v>
      </c>
      <c r="Q7" s="69"/>
      <c r="R7" s="8"/>
      <c r="S7" s="116"/>
      <c r="T7" s="116"/>
      <c r="U7" s="37">
        <f t="shared" si="5"/>
        <v>0</v>
      </c>
      <c r="V7" s="69"/>
      <c r="W7" s="8"/>
      <c r="X7" s="116"/>
      <c r="Y7" s="116"/>
      <c r="Z7" s="37">
        <f t="shared" si="6"/>
        <v>0</v>
      </c>
      <c r="AA7" s="69">
        <f t="shared" si="7"/>
        <v>0</v>
      </c>
      <c r="AB7" s="9">
        <f t="shared" si="8"/>
        <v>2080</v>
      </c>
      <c r="AC7" s="114"/>
      <c r="AD7" s="114"/>
      <c r="AE7" s="37">
        <f t="shared" si="9"/>
        <v>0</v>
      </c>
      <c r="AF7" s="69">
        <f t="shared" si="10"/>
        <v>0</v>
      </c>
      <c r="AG7" s="9">
        <f t="shared" si="11"/>
        <v>0</v>
      </c>
      <c r="AH7" s="114"/>
      <c r="AI7" s="114"/>
      <c r="AJ7" s="37">
        <f t="shared" si="12"/>
        <v>0</v>
      </c>
      <c r="AK7" s="69">
        <f t="shared" si="13"/>
        <v>0</v>
      </c>
      <c r="AL7" s="9">
        <f t="shared" si="14"/>
        <v>2080</v>
      </c>
      <c r="AM7" s="114"/>
      <c r="AN7" s="114"/>
      <c r="AO7" s="37">
        <f t="shared" si="15"/>
        <v>0</v>
      </c>
    </row>
    <row r="8" spans="1:41" x14ac:dyDescent="0.35">
      <c r="A8" s="19">
        <f>'1. Staff_Headcount'!A8</f>
        <v>0</v>
      </c>
      <c r="B8" s="69">
        <v>0</v>
      </c>
      <c r="C8" s="9">
        <f>2080*'1. Staff_Headcount'!B8</f>
        <v>0</v>
      </c>
      <c r="D8" s="116">
        <f t="shared" si="1"/>
        <v>0</v>
      </c>
      <c r="E8" s="116"/>
      <c r="F8" s="37">
        <f t="shared" si="2"/>
        <v>0</v>
      </c>
      <c r="G8" s="69"/>
      <c r="H8" s="8"/>
      <c r="I8" s="116"/>
      <c r="J8" s="116"/>
      <c r="K8" s="37">
        <f t="shared" si="3"/>
        <v>0</v>
      </c>
      <c r="L8" s="69"/>
      <c r="M8" s="8"/>
      <c r="N8" s="116"/>
      <c r="O8" s="116"/>
      <c r="P8" s="37">
        <f t="shared" si="4"/>
        <v>0</v>
      </c>
      <c r="Q8" s="69"/>
      <c r="R8" s="8"/>
      <c r="S8" s="116"/>
      <c r="T8" s="116"/>
      <c r="U8" s="37">
        <f t="shared" si="5"/>
        <v>0</v>
      </c>
      <c r="V8" s="69"/>
      <c r="W8" s="8"/>
      <c r="X8" s="116"/>
      <c r="Y8" s="116"/>
      <c r="Z8" s="37">
        <f t="shared" si="6"/>
        <v>0</v>
      </c>
      <c r="AA8" s="69">
        <f t="shared" si="7"/>
        <v>0</v>
      </c>
      <c r="AB8" s="9">
        <f t="shared" si="8"/>
        <v>0</v>
      </c>
      <c r="AC8" s="114"/>
      <c r="AD8" s="114"/>
      <c r="AE8" s="37">
        <f t="shared" si="9"/>
        <v>0</v>
      </c>
      <c r="AF8" s="69">
        <f t="shared" si="10"/>
        <v>0</v>
      </c>
      <c r="AG8" s="9">
        <f t="shared" si="11"/>
        <v>0</v>
      </c>
      <c r="AH8" s="114"/>
      <c r="AI8" s="114"/>
      <c r="AJ8" s="37">
        <f t="shared" si="12"/>
        <v>0</v>
      </c>
      <c r="AK8" s="69">
        <f t="shared" si="13"/>
        <v>0</v>
      </c>
      <c r="AL8" s="9">
        <f t="shared" si="14"/>
        <v>0</v>
      </c>
      <c r="AM8" s="114"/>
      <c r="AN8" s="114"/>
      <c r="AO8" s="37">
        <f t="shared" si="15"/>
        <v>0</v>
      </c>
    </row>
    <row r="9" spans="1:41" x14ac:dyDescent="0.35">
      <c r="A9" s="19">
        <f>'1. Staff_Headcount'!A9</f>
        <v>0</v>
      </c>
      <c r="B9" s="69">
        <v>0</v>
      </c>
      <c r="C9" s="9">
        <f>2080*'1. Staff_Headcount'!B9</f>
        <v>0</v>
      </c>
      <c r="D9" s="116">
        <f t="shared" si="1"/>
        <v>0</v>
      </c>
      <c r="E9" s="116"/>
      <c r="F9" s="37">
        <f t="shared" si="2"/>
        <v>0</v>
      </c>
      <c r="G9" s="69"/>
      <c r="H9" s="8"/>
      <c r="I9" s="116"/>
      <c r="J9" s="116"/>
      <c r="K9" s="37">
        <f t="shared" si="3"/>
        <v>0</v>
      </c>
      <c r="L9" s="69"/>
      <c r="M9" s="8"/>
      <c r="N9" s="116"/>
      <c r="O9" s="116"/>
      <c r="P9" s="37">
        <f t="shared" si="4"/>
        <v>0</v>
      </c>
      <c r="Q9" s="69"/>
      <c r="R9" s="8"/>
      <c r="S9" s="116"/>
      <c r="T9" s="116"/>
      <c r="U9" s="37">
        <f t="shared" si="5"/>
        <v>0</v>
      </c>
      <c r="V9" s="69"/>
      <c r="W9" s="8"/>
      <c r="X9" s="116"/>
      <c r="Y9" s="116"/>
      <c r="Z9" s="37">
        <f t="shared" si="6"/>
        <v>0</v>
      </c>
      <c r="AA9" s="69">
        <f t="shared" si="7"/>
        <v>0</v>
      </c>
      <c r="AB9" s="9">
        <f t="shared" si="8"/>
        <v>0</v>
      </c>
      <c r="AC9" s="114"/>
      <c r="AD9" s="114"/>
      <c r="AE9" s="37">
        <f t="shared" si="9"/>
        <v>0</v>
      </c>
      <c r="AF9" s="69">
        <f t="shared" si="10"/>
        <v>0</v>
      </c>
      <c r="AG9" s="9">
        <f t="shared" si="11"/>
        <v>0</v>
      </c>
      <c r="AH9" s="114"/>
      <c r="AI9" s="114"/>
      <c r="AJ9" s="37">
        <f t="shared" si="12"/>
        <v>0</v>
      </c>
      <c r="AK9" s="69">
        <f t="shared" si="13"/>
        <v>0</v>
      </c>
      <c r="AL9" s="9">
        <f t="shared" si="14"/>
        <v>0</v>
      </c>
      <c r="AM9" s="114"/>
      <c r="AN9" s="114"/>
      <c r="AO9" s="37">
        <f t="shared" si="15"/>
        <v>0</v>
      </c>
    </row>
    <row r="10" spans="1:41" x14ac:dyDescent="0.35">
      <c r="A10" s="19">
        <f>'1. Staff_Headcount'!A10</f>
        <v>0</v>
      </c>
      <c r="B10" s="69">
        <v>0</v>
      </c>
      <c r="C10" s="9">
        <f>2080*'1. Staff_Headcount'!B10</f>
        <v>0</v>
      </c>
      <c r="D10" s="116">
        <f t="shared" si="1"/>
        <v>0</v>
      </c>
      <c r="E10" s="116"/>
      <c r="F10" s="37">
        <f t="shared" si="2"/>
        <v>0</v>
      </c>
      <c r="G10" s="69"/>
      <c r="H10" s="8"/>
      <c r="I10" s="116"/>
      <c r="J10" s="116"/>
      <c r="K10" s="37">
        <f t="shared" si="3"/>
        <v>0</v>
      </c>
      <c r="L10" s="69"/>
      <c r="M10" s="8"/>
      <c r="N10" s="116"/>
      <c r="O10" s="116"/>
      <c r="P10" s="37">
        <f t="shared" si="4"/>
        <v>0</v>
      </c>
      <c r="Q10" s="69"/>
      <c r="R10" s="8"/>
      <c r="S10" s="116"/>
      <c r="T10" s="116"/>
      <c r="U10" s="37">
        <f t="shared" si="5"/>
        <v>0</v>
      </c>
      <c r="V10" s="69"/>
      <c r="W10" s="8"/>
      <c r="X10" s="116"/>
      <c r="Y10" s="116"/>
      <c r="Z10" s="37">
        <f t="shared" si="6"/>
        <v>0</v>
      </c>
      <c r="AA10" s="69">
        <f t="shared" si="7"/>
        <v>0</v>
      </c>
      <c r="AB10" s="9">
        <f t="shared" si="8"/>
        <v>0</v>
      </c>
      <c r="AC10" s="114"/>
      <c r="AD10" s="114"/>
      <c r="AE10" s="37">
        <f t="shared" si="9"/>
        <v>0</v>
      </c>
      <c r="AF10" s="69">
        <f t="shared" si="10"/>
        <v>0</v>
      </c>
      <c r="AG10" s="9">
        <f t="shared" si="11"/>
        <v>0</v>
      </c>
      <c r="AH10" s="114"/>
      <c r="AI10" s="114"/>
      <c r="AJ10" s="37">
        <f t="shared" si="12"/>
        <v>0</v>
      </c>
      <c r="AK10" s="69">
        <f t="shared" si="13"/>
        <v>0</v>
      </c>
      <c r="AL10" s="9">
        <f t="shared" si="14"/>
        <v>0</v>
      </c>
      <c r="AM10" s="114"/>
      <c r="AN10" s="114"/>
      <c r="AO10" s="37">
        <f t="shared" si="15"/>
        <v>0</v>
      </c>
    </row>
    <row r="11" spans="1:41" x14ac:dyDescent="0.35">
      <c r="A11" s="40">
        <f>'1. Staff_Headcount'!A11</f>
        <v>0</v>
      </c>
      <c r="B11" s="69">
        <v>0</v>
      </c>
      <c r="C11" s="9">
        <f>2080*'1. Staff_Headcount'!B11</f>
        <v>0</v>
      </c>
      <c r="D11" s="116">
        <f t="shared" si="1"/>
        <v>0</v>
      </c>
      <c r="E11" s="116"/>
      <c r="F11" s="37">
        <f t="shared" si="2"/>
        <v>0</v>
      </c>
      <c r="G11" s="69"/>
      <c r="H11" s="8"/>
      <c r="I11" s="116"/>
      <c r="J11" s="116"/>
      <c r="K11" s="37">
        <f t="shared" si="3"/>
        <v>0</v>
      </c>
      <c r="L11" s="69"/>
      <c r="M11" s="8"/>
      <c r="N11" s="116"/>
      <c r="O11" s="116"/>
      <c r="P11" s="37">
        <f t="shared" si="4"/>
        <v>0</v>
      </c>
      <c r="Q11" s="69"/>
      <c r="R11" s="8"/>
      <c r="S11" s="116"/>
      <c r="T11" s="116"/>
      <c r="U11" s="37">
        <f t="shared" si="5"/>
        <v>0</v>
      </c>
      <c r="V11" s="69"/>
      <c r="W11" s="8"/>
      <c r="X11" s="116"/>
      <c r="Y11" s="116"/>
      <c r="Z11" s="37">
        <f t="shared" si="6"/>
        <v>0</v>
      </c>
      <c r="AA11" s="69">
        <f t="shared" si="7"/>
        <v>0</v>
      </c>
      <c r="AB11" s="9">
        <f t="shared" si="8"/>
        <v>0</v>
      </c>
      <c r="AC11" s="114"/>
      <c r="AD11" s="114"/>
      <c r="AE11" s="37">
        <f t="shared" si="9"/>
        <v>0</v>
      </c>
      <c r="AF11" s="69">
        <f t="shared" si="10"/>
        <v>0</v>
      </c>
      <c r="AG11" s="9">
        <f t="shared" si="11"/>
        <v>0</v>
      </c>
      <c r="AH11" s="114"/>
      <c r="AI11" s="114"/>
      <c r="AJ11" s="37">
        <f t="shared" si="12"/>
        <v>0</v>
      </c>
      <c r="AK11" s="69">
        <f t="shared" si="13"/>
        <v>0</v>
      </c>
      <c r="AL11" s="9">
        <f t="shared" si="14"/>
        <v>0</v>
      </c>
      <c r="AM11" s="114"/>
      <c r="AN11" s="114"/>
      <c r="AO11" s="37">
        <f t="shared" si="15"/>
        <v>0</v>
      </c>
    </row>
    <row r="12" spans="1:41" x14ac:dyDescent="0.35">
      <c r="A12" s="28" t="s">
        <v>27</v>
      </c>
      <c r="B12" s="139"/>
      <c r="C12" s="14"/>
      <c r="D12" s="13"/>
      <c r="E12" s="13"/>
      <c r="F12" s="20"/>
      <c r="G12" s="139"/>
      <c r="H12" s="13"/>
      <c r="I12" s="13"/>
      <c r="J12" s="13"/>
      <c r="K12" s="20"/>
      <c r="L12" s="139"/>
      <c r="M12" s="13"/>
      <c r="N12" s="13"/>
      <c r="O12" s="13"/>
      <c r="P12" s="20"/>
      <c r="Q12" s="139"/>
      <c r="R12" s="13"/>
      <c r="S12" s="13"/>
      <c r="T12" s="13"/>
      <c r="U12" s="20"/>
      <c r="V12" s="139"/>
      <c r="W12" s="13"/>
      <c r="X12" s="13"/>
      <c r="Y12" s="13"/>
      <c r="Z12" s="20"/>
      <c r="AA12" s="139"/>
      <c r="AB12" s="14"/>
      <c r="AC12" s="14"/>
      <c r="AD12" s="14"/>
      <c r="AE12" s="20"/>
      <c r="AF12" s="139"/>
      <c r="AG12" s="14"/>
      <c r="AH12" s="14"/>
      <c r="AI12" s="14"/>
      <c r="AJ12" s="20"/>
      <c r="AK12" s="139"/>
      <c r="AL12" s="14"/>
      <c r="AM12" s="14"/>
      <c r="AN12" s="14"/>
      <c r="AO12" s="20"/>
    </row>
    <row r="13" spans="1:41" x14ac:dyDescent="0.35">
      <c r="A13" s="35" t="str">
        <f>'1. Staff_Headcount'!A13</f>
        <v>Fixed-Route Driver (Full Time)</v>
      </c>
      <c r="B13" s="69">
        <v>0</v>
      </c>
      <c r="C13" s="9">
        <f>2080*'1. Staff_Headcount'!B13</f>
        <v>0</v>
      </c>
      <c r="D13" s="116">
        <f t="shared" ref="D13:D22" si="16">B13</f>
        <v>0</v>
      </c>
      <c r="E13" s="116"/>
      <c r="F13" s="37">
        <f t="shared" ref="F13:F22" si="17">D13+E13</f>
        <v>0</v>
      </c>
      <c r="G13" s="69"/>
      <c r="H13" s="8"/>
      <c r="I13" s="116"/>
      <c r="J13" s="116"/>
      <c r="K13" s="37">
        <f t="shared" ref="K13:K22" si="18">SUM(I13:J13)</f>
        <v>0</v>
      </c>
      <c r="L13" s="69"/>
      <c r="M13" s="8"/>
      <c r="N13" s="116"/>
      <c r="O13" s="116"/>
      <c r="P13" s="37">
        <f t="shared" ref="P13:P22" si="19">SUM(N13:O13)</f>
        <v>0</v>
      </c>
      <c r="Q13" s="69"/>
      <c r="R13" s="8"/>
      <c r="S13" s="116"/>
      <c r="T13" s="116"/>
      <c r="U13" s="37">
        <f t="shared" ref="U13:U22" si="20">SUM(S13:T13)</f>
        <v>0</v>
      </c>
      <c r="V13" s="69"/>
      <c r="W13" s="8"/>
      <c r="X13" s="116"/>
      <c r="Y13" s="116"/>
      <c r="Z13" s="37">
        <f t="shared" ref="Z13:Z22" si="21">SUM(X13:Y13)</f>
        <v>0</v>
      </c>
      <c r="AA13" s="69">
        <f t="shared" ref="AA13:AA22" si="22">MAX(B13,G13,L13)- MIN(B13,G13,L13)</f>
        <v>0</v>
      </c>
      <c r="AB13" s="9">
        <f t="shared" ref="AB13:AB22" si="23" xml:space="preserve"> SUM(C13,H13,M13)</f>
        <v>0</v>
      </c>
      <c r="AC13" s="114"/>
      <c r="AD13" s="114"/>
      <c r="AE13" s="37">
        <f t="shared" ref="AE13:AE22" si="24">SUM(AC13:AD13)</f>
        <v>0</v>
      </c>
      <c r="AF13" s="69">
        <f t="shared" ref="AF13:AF22" si="25">MAX(Q13,V13)-MIN(,Q13,V13)</f>
        <v>0</v>
      </c>
      <c r="AG13" s="9">
        <f t="shared" ref="AG13:AG22" si="26">SUM(R13,W13)</f>
        <v>0</v>
      </c>
      <c r="AH13" s="114"/>
      <c r="AI13" s="114"/>
      <c r="AJ13" s="37">
        <f t="shared" ref="AJ13:AJ22" si="27">SUM(AH13:AI13)</f>
        <v>0</v>
      </c>
      <c r="AK13" s="69">
        <f t="shared" ref="AK13:AK22" si="28">MAX(B13,G13,L13,Q13,V13)-MIN(B13,G13,L13,Q13,V13)</f>
        <v>0</v>
      </c>
      <c r="AL13" s="9">
        <f t="shared" ref="AL13:AL22" si="29">AB13+AG13</f>
        <v>0</v>
      </c>
      <c r="AM13" s="114"/>
      <c r="AN13" s="114"/>
      <c r="AO13" s="37">
        <f t="shared" ref="AO13:AO22" si="30">SUM(AM13:AN13)</f>
        <v>0</v>
      </c>
    </row>
    <row r="14" spans="1:41" x14ac:dyDescent="0.35">
      <c r="A14" s="45" t="str">
        <f>'1. Staff_Headcount'!A14</f>
        <v>Fixed-Route Driver (Part Time)</v>
      </c>
      <c r="B14" s="69">
        <v>0</v>
      </c>
      <c r="C14" s="9">
        <f>2080*'1. Staff_Headcount'!B14</f>
        <v>0</v>
      </c>
      <c r="D14" s="116">
        <f t="shared" si="16"/>
        <v>0</v>
      </c>
      <c r="E14" s="116"/>
      <c r="F14" s="37">
        <f t="shared" si="17"/>
        <v>0</v>
      </c>
      <c r="G14" s="69"/>
      <c r="H14" s="8"/>
      <c r="I14" s="116"/>
      <c r="J14" s="116"/>
      <c r="K14" s="37">
        <f t="shared" si="18"/>
        <v>0</v>
      </c>
      <c r="L14" s="69"/>
      <c r="M14" s="8"/>
      <c r="N14" s="116"/>
      <c r="O14" s="116"/>
      <c r="P14" s="37">
        <f t="shared" si="19"/>
        <v>0</v>
      </c>
      <c r="Q14" s="69"/>
      <c r="R14" s="8"/>
      <c r="S14" s="116"/>
      <c r="T14" s="116"/>
      <c r="U14" s="37">
        <f t="shared" si="20"/>
        <v>0</v>
      </c>
      <c r="V14" s="69"/>
      <c r="W14" s="8"/>
      <c r="X14" s="116"/>
      <c r="Y14" s="116"/>
      <c r="Z14" s="37">
        <f t="shared" si="21"/>
        <v>0</v>
      </c>
      <c r="AA14" s="69">
        <f t="shared" si="22"/>
        <v>0</v>
      </c>
      <c r="AB14" s="9">
        <f t="shared" si="23"/>
        <v>0</v>
      </c>
      <c r="AC14" s="114"/>
      <c r="AD14" s="114"/>
      <c r="AE14" s="37">
        <f t="shared" si="24"/>
        <v>0</v>
      </c>
      <c r="AF14" s="69">
        <f t="shared" si="25"/>
        <v>0</v>
      </c>
      <c r="AG14" s="9">
        <f t="shared" si="26"/>
        <v>0</v>
      </c>
      <c r="AH14" s="114"/>
      <c r="AI14" s="114"/>
      <c r="AJ14" s="37">
        <f t="shared" si="27"/>
        <v>0</v>
      </c>
      <c r="AK14" s="69">
        <f t="shared" si="28"/>
        <v>0</v>
      </c>
      <c r="AL14" s="9">
        <f t="shared" si="29"/>
        <v>0</v>
      </c>
      <c r="AM14" s="114"/>
      <c r="AN14" s="114"/>
      <c r="AO14" s="37">
        <f t="shared" si="30"/>
        <v>0</v>
      </c>
    </row>
    <row r="15" spans="1:41" x14ac:dyDescent="0.35">
      <c r="A15" s="19" t="str">
        <f>'1. Staff_Headcount'!A15</f>
        <v>Paratransit Driver (Full Time)</v>
      </c>
      <c r="B15" s="69">
        <v>0</v>
      </c>
      <c r="C15" s="9">
        <f>2080*'1. Staff_Headcount'!B15</f>
        <v>0</v>
      </c>
      <c r="D15" s="116">
        <f t="shared" si="16"/>
        <v>0</v>
      </c>
      <c r="E15" s="116"/>
      <c r="F15" s="37">
        <f t="shared" si="17"/>
        <v>0</v>
      </c>
      <c r="G15" s="69"/>
      <c r="H15" s="8"/>
      <c r="I15" s="116"/>
      <c r="J15" s="116"/>
      <c r="K15" s="37">
        <f t="shared" si="18"/>
        <v>0</v>
      </c>
      <c r="L15" s="69"/>
      <c r="M15" s="8"/>
      <c r="N15" s="116"/>
      <c r="O15" s="116"/>
      <c r="P15" s="37">
        <f t="shared" si="19"/>
        <v>0</v>
      </c>
      <c r="Q15" s="69"/>
      <c r="R15" s="8"/>
      <c r="S15" s="116"/>
      <c r="T15" s="116"/>
      <c r="U15" s="37">
        <f t="shared" si="20"/>
        <v>0</v>
      </c>
      <c r="V15" s="69"/>
      <c r="W15" s="8"/>
      <c r="X15" s="116"/>
      <c r="Y15" s="116"/>
      <c r="Z15" s="37">
        <f t="shared" si="21"/>
        <v>0</v>
      </c>
      <c r="AA15" s="69">
        <f t="shared" si="22"/>
        <v>0</v>
      </c>
      <c r="AB15" s="9">
        <f t="shared" si="23"/>
        <v>0</v>
      </c>
      <c r="AC15" s="114"/>
      <c r="AD15" s="114"/>
      <c r="AE15" s="37">
        <f t="shared" si="24"/>
        <v>0</v>
      </c>
      <c r="AF15" s="69">
        <f t="shared" si="25"/>
        <v>0</v>
      </c>
      <c r="AG15" s="9">
        <f t="shared" si="26"/>
        <v>0</v>
      </c>
      <c r="AH15" s="114"/>
      <c r="AI15" s="114"/>
      <c r="AJ15" s="37">
        <f t="shared" si="27"/>
        <v>0</v>
      </c>
      <c r="AK15" s="69">
        <f t="shared" si="28"/>
        <v>0</v>
      </c>
      <c r="AL15" s="9">
        <f t="shared" si="29"/>
        <v>0</v>
      </c>
      <c r="AM15" s="114"/>
      <c r="AN15" s="114"/>
      <c r="AO15" s="37">
        <f t="shared" si="30"/>
        <v>0</v>
      </c>
    </row>
    <row r="16" spans="1:41" x14ac:dyDescent="0.35">
      <c r="A16" s="19" t="str">
        <f>'1. Staff_Headcount'!A16</f>
        <v>Paratransit Driver (Part Time)</v>
      </c>
      <c r="B16" s="69">
        <v>0</v>
      </c>
      <c r="C16" s="9">
        <f>2080*'1. Staff_Headcount'!B16</f>
        <v>0</v>
      </c>
      <c r="D16" s="116">
        <f t="shared" si="16"/>
        <v>0</v>
      </c>
      <c r="E16" s="116"/>
      <c r="F16" s="37">
        <f t="shared" si="17"/>
        <v>0</v>
      </c>
      <c r="G16" s="69"/>
      <c r="H16" s="8"/>
      <c r="I16" s="116"/>
      <c r="J16" s="116"/>
      <c r="K16" s="37">
        <f t="shared" si="18"/>
        <v>0</v>
      </c>
      <c r="L16" s="69"/>
      <c r="M16" s="8"/>
      <c r="N16" s="116"/>
      <c r="O16" s="116"/>
      <c r="P16" s="37">
        <f t="shared" si="19"/>
        <v>0</v>
      </c>
      <c r="Q16" s="69"/>
      <c r="R16" s="8"/>
      <c r="S16" s="116"/>
      <c r="T16" s="116"/>
      <c r="U16" s="37">
        <f t="shared" si="20"/>
        <v>0</v>
      </c>
      <c r="V16" s="69"/>
      <c r="W16" s="8"/>
      <c r="X16" s="116"/>
      <c r="Y16" s="116"/>
      <c r="Z16" s="37">
        <f t="shared" si="21"/>
        <v>0</v>
      </c>
      <c r="AA16" s="69">
        <f t="shared" si="22"/>
        <v>0</v>
      </c>
      <c r="AB16" s="9">
        <f t="shared" si="23"/>
        <v>0</v>
      </c>
      <c r="AC16" s="114"/>
      <c r="AD16" s="114"/>
      <c r="AE16" s="37">
        <f t="shared" si="24"/>
        <v>0</v>
      </c>
      <c r="AF16" s="69">
        <f t="shared" si="25"/>
        <v>0</v>
      </c>
      <c r="AG16" s="9">
        <f t="shared" si="26"/>
        <v>0</v>
      </c>
      <c r="AH16" s="114"/>
      <c r="AI16" s="114"/>
      <c r="AJ16" s="37">
        <f t="shared" si="27"/>
        <v>0</v>
      </c>
      <c r="AK16" s="69">
        <f t="shared" si="28"/>
        <v>0</v>
      </c>
      <c r="AL16" s="9">
        <f t="shared" si="29"/>
        <v>0</v>
      </c>
      <c r="AM16" s="114"/>
      <c r="AN16" s="114"/>
      <c r="AO16" s="37">
        <f t="shared" si="30"/>
        <v>0</v>
      </c>
    </row>
    <row r="17" spans="1:41" x14ac:dyDescent="0.35">
      <c r="A17" s="19" t="str">
        <f>'1. Staff_Headcount'!A17</f>
        <v>Dispatcher</v>
      </c>
      <c r="B17" s="69">
        <v>0</v>
      </c>
      <c r="C17" s="9">
        <f>2080*'1. Staff_Headcount'!B17</f>
        <v>0</v>
      </c>
      <c r="D17" s="116">
        <f t="shared" si="16"/>
        <v>0</v>
      </c>
      <c r="E17" s="116"/>
      <c r="F17" s="37">
        <f t="shared" si="17"/>
        <v>0</v>
      </c>
      <c r="G17" s="69"/>
      <c r="H17" s="8"/>
      <c r="I17" s="116"/>
      <c r="J17" s="116"/>
      <c r="K17" s="37">
        <f t="shared" si="18"/>
        <v>0</v>
      </c>
      <c r="L17" s="69"/>
      <c r="M17" s="8"/>
      <c r="N17" s="116"/>
      <c r="O17" s="116"/>
      <c r="P17" s="37">
        <f t="shared" si="19"/>
        <v>0</v>
      </c>
      <c r="Q17" s="69"/>
      <c r="R17" s="8"/>
      <c r="S17" s="116"/>
      <c r="T17" s="116"/>
      <c r="U17" s="37">
        <f t="shared" si="20"/>
        <v>0</v>
      </c>
      <c r="V17" s="69"/>
      <c r="W17" s="8"/>
      <c r="X17" s="116"/>
      <c r="Y17" s="116"/>
      <c r="Z17" s="37">
        <f t="shared" si="21"/>
        <v>0</v>
      </c>
      <c r="AA17" s="69">
        <f t="shared" si="22"/>
        <v>0</v>
      </c>
      <c r="AB17" s="9">
        <f t="shared" si="23"/>
        <v>0</v>
      </c>
      <c r="AC17" s="114"/>
      <c r="AD17" s="114"/>
      <c r="AE17" s="37">
        <f t="shared" si="24"/>
        <v>0</v>
      </c>
      <c r="AF17" s="69">
        <f t="shared" si="25"/>
        <v>0</v>
      </c>
      <c r="AG17" s="9">
        <f t="shared" si="26"/>
        <v>0</v>
      </c>
      <c r="AH17" s="114"/>
      <c r="AI17" s="114"/>
      <c r="AJ17" s="37">
        <f t="shared" si="27"/>
        <v>0</v>
      </c>
      <c r="AK17" s="69">
        <f t="shared" si="28"/>
        <v>0</v>
      </c>
      <c r="AL17" s="9">
        <f t="shared" si="29"/>
        <v>0</v>
      </c>
      <c r="AM17" s="114"/>
      <c r="AN17" s="114"/>
      <c r="AO17" s="37">
        <f t="shared" si="30"/>
        <v>0</v>
      </c>
    </row>
    <row r="18" spans="1:41" x14ac:dyDescent="0.35">
      <c r="A18" s="19" t="str">
        <f>'1. Staff_Headcount'!A18</f>
        <v>Road Supervisor</v>
      </c>
      <c r="B18" s="69">
        <v>0</v>
      </c>
      <c r="C18" s="9">
        <f>2080*'1. Staff_Headcount'!B18</f>
        <v>0</v>
      </c>
      <c r="D18" s="116">
        <f t="shared" si="16"/>
        <v>0</v>
      </c>
      <c r="E18" s="116"/>
      <c r="F18" s="37">
        <f t="shared" si="17"/>
        <v>0</v>
      </c>
      <c r="G18" s="69"/>
      <c r="H18" s="8"/>
      <c r="I18" s="116"/>
      <c r="J18" s="116"/>
      <c r="K18" s="37">
        <f t="shared" si="18"/>
        <v>0</v>
      </c>
      <c r="L18" s="69"/>
      <c r="M18" s="8"/>
      <c r="N18" s="116"/>
      <c r="O18" s="116"/>
      <c r="P18" s="37">
        <f t="shared" si="19"/>
        <v>0</v>
      </c>
      <c r="Q18" s="69"/>
      <c r="R18" s="8"/>
      <c r="S18" s="116"/>
      <c r="T18" s="116"/>
      <c r="U18" s="37">
        <f t="shared" si="20"/>
        <v>0</v>
      </c>
      <c r="V18" s="69"/>
      <c r="W18" s="8"/>
      <c r="X18" s="116"/>
      <c r="Y18" s="116"/>
      <c r="Z18" s="37">
        <f t="shared" si="21"/>
        <v>0</v>
      </c>
      <c r="AA18" s="69">
        <f t="shared" si="22"/>
        <v>0</v>
      </c>
      <c r="AB18" s="9">
        <f t="shared" si="23"/>
        <v>0</v>
      </c>
      <c r="AC18" s="114"/>
      <c r="AD18" s="114"/>
      <c r="AE18" s="37">
        <f t="shared" si="24"/>
        <v>0</v>
      </c>
      <c r="AF18" s="69">
        <f t="shared" si="25"/>
        <v>0</v>
      </c>
      <c r="AG18" s="9">
        <f t="shared" si="26"/>
        <v>0</v>
      </c>
      <c r="AH18" s="114"/>
      <c r="AI18" s="114"/>
      <c r="AJ18" s="37">
        <f t="shared" si="27"/>
        <v>0</v>
      </c>
      <c r="AK18" s="69">
        <f t="shared" si="28"/>
        <v>0</v>
      </c>
      <c r="AL18" s="9">
        <f t="shared" si="29"/>
        <v>0</v>
      </c>
      <c r="AM18" s="114"/>
      <c r="AN18" s="114"/>
      <c r="AO18" s="37">
        <f t="shared" si="30"/>
        <v>0</v>
      </c>
    </row>
    <row r="19" spans="1:41" x14ac:dyDescent="0.35">
      <c r="A19" s="19" t="str">
        <f>'1. Staff_Headcount'!A19</f>
        <v>Customer Service Rep.</v>
      </c>
      <c r="B19" s="69">
        <v>0</v>
      </c>
      <c r="C19" s="9">
        <f>2080*'1. Staff_Headcount'!B19</f>
        <v>0</v>
      </c>
      <c r="D19" s="116">
        <f t="shared" si="16"/>
        <v>0</v>
      </c>
      <c r="E19" s="116"/>
      <c r="F19" s="37">
        <f t="shared" si="17"/>
        <v>0</v>
      </c>
      <c r="G19" s="69"/>
      <c r="H19" s="8"/>
      <c r="I19" s="116"/>
      <c r="J19" s="116"/>
      <c r="K19" s="37">
        <f t="shared" si="18"/>
        <v>0</v>
      </c>
      <c r="L19" s="69"/>
      <c r="M19" s="8"/>
      <c r="N19" s="116"/>
      <c r="O19" s="116"/>
      <c r="P19" s="37">
        <f t="shared" si="19"/>
        <v>0</v>
      </c>
      <c r="Q19" s="69"/>
      <c r="R19" s="8"/>
      <c r="S19" s="116"/>
      <c r="T19" s="116"/>
      <c r="U19" s="37">
        <f t="shared" si="20"/>
        <v>0</v>
      </c>
      <c r="V19" s="69"/>
      <c r="W19" s="8"/>
      <c r="X19" s="116"/>
      <c r="Y19" s="116"/>
      <c r="Z19" s="37">
        <f t="shared" si="21"/>
        <v>0</v>
      </c>
      <c r="AA19" s="69">
        <f t="shared" si="22"/>
        <v>0</v>
      </c>
      <c r="AB19" s="9">
        <f t="shared" si="23"/>
        <v>0</v>
      </c>
      <c r="AC19" s="114"/>
      <c r="AD19" s="114"/>
      <c r="AE19" s="37">
        <f t="shared" si="24"/>
        <v>0</v>
      </c>
      <c r="AF19" s="69">
        <f t="shared" si="25"/>
        <v>0</v>
      </c>
      <c r="AG19" s="9">
        <f t="shared" si="26"/>
        <v>0</v>
      </c>
      <c r="AH19" s="114"/>
      <c r="AI19" s="114"/>
      <c r="AJ19" s="37">
        <f t="shared" si="27"/>
        <v>0</v>
      </c>
      <c r="AK19" s="69">
        <f t="shared" si="28"/>
        <v>0</v>
      </c>
      <c r="AL19" s="9">
        <f t="shared" si="29"/>
        <v>0</v>
      </c>
      <c r="AM19" s="114"/>
      <c r="AN19" s="114"/>
      <c r="AO19" s="37">
        <f t="shared" si="30"/>
        <v>0</v>
      </c>
    </row>
    <row r="20" spans="1:41" x14ac:dyDescent="0.35">
      <c r="A20" s="19" t="str">
        <f>'1. Staff_Headcount'!A20</f>
        <v>Adv. Level Mech./Tech-A</v>
      </c>
      <c r="B20" s="69">
        <v>0</v>
      </c>
      <c r="C20" s="9">
        <f>2080*'1. Staff_Headcount'!B20</f>
        <v>0</v>
      </c>
      <c r="D20" s="116">
        <f t="shared" si="16"/>
        <v>0</v>
      </c>
      <c r="E20" s="116"/>
      <c r="F20" s="37">
        <f t="shared" si="17"/>
        <v>0</v>
      </c>
      <c r="G20" s="69"/>
      <c r="H20" s="8"/>
      <c r="I20" s="116"/>
      <c r="J20" s="116"/>
      <c r="K20" s="37">
        <f t="shared" si="18"/>
        <v>0</v>
      </c>
      <c r="L20" s="69"/>
      <c r="M20" s="8"/>
      <c r="N20" s="116"/>
      <c r="O20" s="116"/>
      <c r="P20" s="37">
        <f t="shared" si="19"/>
        <v>0</v>
      </c>
      <c r="Q20" s="69"/>
      <c r="R20" s="8"/>
      <c r="S20" s="116"/>
      <c r="T20" s="116"/>
      <c r="U20" s="37">
        <f t="shared" si="20"/>
        <v>0</v>
      </c>
      <c r="V20" s="69"/>
      <c r="W20" s="8"/>
      <c r="X20" s="116"/>
      <c r="Y20" s="116"/>
      <c r="Z20" s="37">
        <f t="shared" si="21"/>
        <v>0</v>
      </c>
      <c r="AA20" s="69">
        <f t="shared" si="22"/>
        <v>0</v>
      </c>
      <c r="AB20" s="9">
        <f t="shared" si="23"/>
        <v>0</v>
      </c>
      <c r="AC20" s="114"/>
      <c r="AD20" s="114"/>
      <c r="AE20" s="37">
        <f t="shared" si="24"/>
        <v>0</v>
      </c>
      <c r="AF20" s="69">
        <f t="shared" si="25"/>
        <v>0</v>
      </c>
      <c r="AG20" s="9">
        <f t="shared" si="26"/>
        <v>0</v>
      </c>
      <c r="AH20" s="114"/>
      <c r="AI20" s="114"/>
      <c r="AJ20" s="37">
        <f t="shared" si="27"/>
        <v>0</v>
      </c>
      <c r="AK20" s="69">
        <f t="shared" si="28"/>
        <v>0</v>
      </c>
      <c r="AL20" s="9">
        <f t="shared" si="29"/>
        <v>0</v>
      </c>
      <c r="AM20" s="114"/>
      <c r="AN20" s="114"/>
      <c r="AO20" s="37">
        <f t="shared" si="30"/>
        <v>0</v>
      </c>
    </row>
    <row r="21" spans="1:41" x14ac:dyDescent="0.35">
      <c r="A21" s="19" t="str">
        <f>'1. Staff_Headcount'!A21</f>
        <v>Journeyl Level Mech./Tech-B</v>
      </c>
      <c r="B21" s="69">
        <v>0</v>
      </c>
      <c r="C21" s="9">
        <f>2080*'1. Staff_Headcount'!B21</f>
        <v>0</v>
      </c>
      <c r="D21" s="116">
        <f t="shared" si="16"/>
        <v>0</v>
      </c>
      <c r="E21" s="116"/>
      <c r="F21" s="37">
        <f t="shared" si="17"/>
        <v>0</v>
      </c>
      <c r="G21" s="69"/>
      <c r="H21" s="8"/>
      <c r="I21" s="116"/>
      <c r="J21" s="116"/>
      <c r="K21" s="37">
        <f t="shared" si="18"/>
        <v>0</v>
      </c>
      <c r="L21" s="69"/>
      <c r="M21" s="8"/>
      <c r="N21" s="116"/>
      <c r="O21" s="116"/>
      <c r="P21" s="37">
        <f t="shared" si="19"/>
        <v>0</v>
      </c>
      <c r="Q21" s="69"/>
      <c r="R21" s="8"/>
      <c r="S21" s="116"/>
      <c r="T21" s="116"/>
      <c r="U21" s="37">
        <f t="shared" si="20"/>
        <v>0</v>
      </c>
      <c r="V21" s="69"/>
      <c r="W21" s="8"/>
      <c r="X21" s="116"/>
      <c r="Y21" s="116"/>
      <c r="Z21" s="37">
        <f t="shared" si="21"/>
        <v>0</v>
      </c>
      <c r="AA21" s="69">
        <f t="shared" si="22"/>
        <v>0</v>
      </c>
      <c r="AB21" s="9">
        <f t="shared" si="23"/>
        <v>0</v>
      </c>
      <c r="AC21" s="114"/>
      <c r="AD21" s="114"/>
      <c r="AE21" s="37">
        <f t="shared" si="24"/>
        <v>0</v>
      </c>
      <c r="AF21" s="69">
        <f t="shared" si="25"/>
        <v>0</v>
      </c>
      <c r="AG21" s="9">
        <f t="shared" si="26"/>
        <v>0</v>
      </c>
      <c r="AH21" s="114"/>
      <c r="AI21" s="114"/>
      <c r="AJ21" s="37">
        <f t="shared" si="27"/>
        <v>0</v>
      </c>
      <c r="AK21" s="69">
        <f t="shared" si="28"/>
        <v>0</v>
      </c>
      <c r="AL21" s="9">
        <f t="shared" si="29"/>
        <v>0</v>
      </c>
      <c r="AM21" s="114"/>
      <c r="AN21" s="114"/>
      <c r="AO21" s="37">
        <f t="shared" si="30"/>
        <v>0</v>
      </c>
    </row>
    <row r="22" spans="1:41" x14ac:dyDescent="0.35">
      <c r="A22" s="19" t="str">
        <f>'1. Staff_Headcount'!A22</f>
        <v>Entry Level Mech./Tech-C</v>
      </c>
      <c r="B22" s="69">
        <v>0</v>
      </c>
      <c r="C22" s="9">
        <f>2080*'1. Staff_Headcount'!B22</f>
        <v>0</v>
      </c>
      <c r="D22" s="116">
        <f t="shared" ref="D22:D32" si="31">B22</f>
        <v>0</v>
      </c>
      <c r="E22" s="116"/>
      <c r="F22" s="37">
        <f t="shared" ref="F22:F32" si="32">D22+E22</f>
        <v>0</v>
      </c>
      <c r="G22" s="69"/>
      <c r="H22" s="8"/>
      <c r="I22" s="116"/>
      <c r="J22" s="116"/>
      <c r="K22" s="37">
        <f t="shared" ref="K22:K32" si="33">SUM(I22:J22)</f>
        <v>0</v>
      </c>
      <c r="L22" s="69"/>
      <c r="M22" s="8"/>
      <c r="N22" s="116"/>
      <c r="O22" s="116"/>
      <c r="P22" s="37">
        <f t="shared" ref="P22:P32" si="34">SUM(N22:O22)</f>
        <v>0</v>
      </c>
      <c r="Q22" s="69"/>
      <c r="R22" s="8"/>
      <c r="S22" s="116"/>
      <c r="T22" s="116"/>
      <c r="U22" s="37">
        <f t="shared" ref="U22:U32" si="35">SUM(S22:T22)</f>
        <v>0</v>
      </c>
      <c r="V22" s="69"/>
      <c r="W22" s="8"/>
      <c r="X22" s="116"/>
      <c r="Y22" s="116"/>
      <c r="Z22" s="37">
        <f t="shared" ref="Z22:Z32" si="36">SUM(X22:Y22)</f>
        <v>0</v>
      </c>
      <c r="AA22" s="69">
        <f t="shared" ref="AA22:AA32" si="37">MAX(B22,G22,L22)- MIN(B22,G22,L22)</f>
        <v>0</v>
      </c>
      <c r="AB22" s="9">
        <f t="shared" ref="AB22:AB32" si="38" xml:space="preserve"> SUM(C22,H22,M22)</f>
        <v>0</v>
      </c>
      <c r="AC22" s="114"/>
      <c r="AD22" s="114"/>
      <c r="AE22" s="37">
        <f t="shared" ref="AE22:AE32" si="39">SUM(AC22:AD22)</f>
        <v>0</v>
      </c>
      <c r="AF22" s="69">
        <f t="shared" ref="AF22:AF32" si="40">MAX(Q22,V22)-MIN(,Q22,V22)</f>
        <v>0</v>
      </c>
      <c r="AG22" s="9">
        <f t="shared" ref="AG22:AG32" si="41">SUM(R22,W22)</f>
        <v>0</v>
      </c>
      <c r="AH22" s="114"/>
      <c r="AI22" s="114"/>
      <c r="AJ22" s="37">
        <f t="shared" ref="AJ22:AJ32" si="42">SUM(AH22:AI22)</f>
        <v>0</v>
      </c>
      <c r="AK22" s="69">
        <f t="shared" ref="AK22:AK32" si="43">MAX(B22,G22,L22,Q22,V22)-MIN(B22,G22,L22,Q22,V22)</f>
        <v>0</v>
      </c>
      <c r="AL22" s="9">
        <f t="shared" ref="AL22:AL32" si="44">AB22+AG22</f>
        <v>0</v>
      </c>
      <c r="AM22" s="114"/>
      <c r="AN22" s="114"/>
      <c r="AO22" s="37">
        <f t="shared" ref="AO22:AO32" si="45">SUM(AM22:AN22)</f>
        <v>0</v>
      </c>
    </row>
    <row r="23" spans="1:41" x14ac:dyDescent="0.35">
      <c r="A23" s="19" t="str">
        <f>'1. Staff_Headcount'!A23</f>
        <v>Maintenance Utility Worker</v>
      </c>
      <c r="B23" s="69">
        <v>0</v>
      </c>
      <c r="C23" s="9">
        <f>2080*'1. Staff_Headcount'!B23</f>
        <v>0</v>
      </c>
      <c r="D23" s="116">
        <f t="shared" si="31"/>
        <v>0</v>
      </c>
      <c r="E23" s="116"/>
      <c r="F23" s="37">
        <f t="shared" si="32"/>
        <v>0</v>
      </c>
      <c r="G23" s="69"/>
      <c r="H23" s="8"/>
      <c r="I23" s="116"/>
      <c r="J23" s="116"/>
      <c r="K23" s="37">
        <f t="shared" si="33"/>
        <v>0</v>
      </c>
      <c r="L23" s="69"/>
      <c r="M23" s="8"/>
      <c r="N23" s="116"/>
      <c r="O23" s="116"/>
      <c r="P23" s="37">
        <f t="shared" si="34"/>
        <v>0</v>
      </c>
      <c r="Q23" s="69"/>
      <c r="R23" s="8"/>
      <c r="S23" s="116"/>
      <c r="T23" s="116"/>
      <c r="U23" s="37">
        <f t="shared" si="35"/>
        <v>0</v>
      </c>
      <c r="V23" s="69"/>
      <c r="W23" s="8"/>
      <c r="X23" s="116"/>
      <c r="Y23" s="116"/>
      <c r="Z23" s="37">
        <f t="shared" si="36"/>
        <v>0</v>
      </c>
      <c r="AA23" s="69">
        <f t="shared" si="37"/>
        <v>0</v>
      </c>
      <c r="AB23" s="9">
        <f t="shared" si="38"/>
        <v>0</v>
      </c>
      <c r="AC23" s="114"/>
      <c r="AD23" s="114"/>
      <c r="AE23" s="37">
        <f t="shared" si="39"/>
        <v>0</v>
      </c>
      <c r="AF23" s="69">
        <f t="shared" si="40"/>
        <v>0</v>
      </c>
      <c r="AG23" s="9">
        <f t="shared" si="41"/>
        <v>0</v>
      </c>
      <c r="AH23" s="114"/>
      <c r="AI23" s="114"/>
      <c r="AJ23" s="37">
        <f t="shared" si="42"/>
        <v>0</v>
      </c>
      <c r="AK23" s="69">
        <f t="shared" si="43"/>
        <v>0</v>
      </c>
      <c r="AL23" s="9">
        <f t="shared" si="44"/>
        <v>0</v>
      </c>
      <c r="AM23" s="114"/>
      <c r="AN23" s="114"/>
      <c r="AO23" s="37">
        <f t="shared" si="45"/>
        <v>0</v>
      </c>
    </row>
    <row r="24" spans="1:41" x14ac:dyDescent="0.35">
      <c r="A24" s="142" t="str">
        <f>'1. Staff_Headcount'!A24</f>
        <v>Administrative Assistant</v>
      </c>
      <c r="B24" s="69">
        <v>0</v>
      </c>
      <c r="C24" s="9">
        <f>2080*'1. Staff_Headcount'!B24</f>
        <v>0</v>
      </c>
      <c r="D24" s="116">
        <f t="shared" si="31"/>
        <v>0</v>
      </c>
      <c r="E24" s="116"/>
      <c r="F24" s="37">
        <f t="shared" si="32"/>
        <v>0</v>
      </c>
      <c r="G24" s="69"/>
      <c r="H24" s="8"/>
      <c r="I24" s="116"/>
      <c r="J24" s="116"/>
      <c r="K24" s="37">
        <f t="shared" si="33"/>
        <v>0</v>
      </c>
      <c r="L24" s="69"/>
      <c r="M24" s="8"/>
      <c r="N24" s="116"/>
      <c r="O24" s="116"/>
      <c r="P24" s="37">
        <f t="shared" si="34"/>
        <v>0</v>
      </c>
      <c r="Q24" s="69"/>
      <c r="R24" s="8"/>
      <c r="S24" s="116"/>
      <c r="T24" s="116"/>
      <c r="U24" s="37">
        <f t="shared" si="35"/>
        <v>0</v>
      </c>
      <c r="V24" s="69"/>
      <c r="W24" s="8"/>
      <c r="X24" s="116"/>
      <c r="Y24" s="116"/>
      <c r="Z24" s="37">
        <f t="shared" si="36"/>
        <v>0</v>
      </c>
      <c r="AA24" s="69">
        <f t="shared" si="37"/>
        <v>0</v>
      </c>
      <c r="AB24" s="9">
        <f t="shared" si="38"/>
        <v>0</v>
      </c>
      <c r="AC24" s="114"/>
      <c r="AD24" s="114"/>
      <c r="AE24" s="37">
        <f t="shared" si="39"/>
        <v>0</v>
      </c>
      <c r="AF24" s="69">
        <f t="shared" si="40"/>
        <v>0</v>
      </c>
      <c r="AG24" s="9">
        <f t="shared" si="41"/>
        <v>0</v>
      </c>
      <c r="AH24" s="114"/>
      <c r="AI24" s="114"/>
      <c r="AJ24" s="37">
        <f t="shared" si="42"/>
        <v>0</v>
      </c>
      <c r="AK24" s="69">
        <f t="shared" si="43"/>
        <v>0</v>
      </c>
      <c r="AL24" s="9">
        <f t="shared" si="44"/>
        <v>0</v>
      </c>
      <c r="AM24" s="114"/>
      <c r="AN24" s="114"/>
      <c r="AO24" s="37">
        <f t="shared" si="45"/>
        <v>0</v>
      </c>
    </row>
    <row r="25" spans="1:41" x14ac:dyDescent="0.35">
      <c r="A25" s="19" t="str">
        <f>'1. Staff_Headcount'!A25</f>
        <v>Safety Trainer</v>
      </c>
      <c r="B25" s="69">
        <v>0</v>
      </c>
      <c r="C25" s="9">
        <f>2080*'1. Staff_Headcount'!B25</f>
        <v>0</v>
      </c>
      <c r="D25" s="116">
        <f t="shared" si="31"/>
        <v>0</v>
      </c>
      <c r="E25" s="116"/>
      <c r="F25" s="37">
        <f t="shared" si="32"/>
        <v>0</v>
      </c>
      <c r="G25" s="69"/>
      <c r="H25" s="8"/>
      <c r="I25" s="116"/>
      <c r="J25" s="116"/>
      <c r="K25" s="37">
        <f t="shared" si="33"/>
        <v>0</v>
      </c>
      <c r="L25" s="69"/>
      <c r="M25" s="8"/>
      <c r="N25" s="116"/>
      <c r="O25" s="116"/>
      <c r="P25" s="37">
        <f t="shared" si="34"/>
        <v>0</v>
      </c>
      <c r="Q25" s="69"/>
      <c r="R25" s="8"/>
      <c r="S25" s="116"/>
      <c r="T25" s="116"/>
      <c r="U25" s="37">
        <f t="shared" si="35"/>
        <v>0</v>
      </c>
      <c r="V25" s="69"/>
      <c r="W25" s="8"/>
      <c r="X25" s="116"/>
      <c r="Y25" s="116"/>
      <c r="Z25" s="37">
        <f t="shared" si="36"/>
        <v>0</v>
      </c>
      <c r="AA25" s="69">
        <f t="shared" si="37"/>
        <v>0</v>
      </c>
      <c r="AB25" s="9">
        <f t="shared" si="38"/>
        <v>0</v>
      </c>
      <c r="AC25" s="114"/>
      <c r="AD25" s="114"/>
      <c r="AE25" s="37">
        <f t="shared" si="39"/>
        <v>0</v>
      </c>
      <c r="AF25" s="69">
        <f t="shared" si="40"/>
        <v>0</v>
      </c>
      <c r="AG25" s="9">
        <f t="shared" si="41"/>
        <v>0</v>
      </c>
      <c r="AH25" s="114"/>
      <c r="AI25" s="114"/>
      <c r="AJ25" s="37">
        <f t="shared" si="42"/>
        <v>0</v>
      </c>
      <c r="AK25" s="69">
        <f t="shared" si="43"/>
        <v>0</v>
      </c>
      <c r="AL25" s="9">
        <f t="shared" si="44"/>
        <v>0</v>
      </c>
      <c r="AM25" s="114"/>
      <c r="AN25" s="114"/>
      <c r="AO25" s="37">
        <f t="shared" si="45"/>
        <v>0</v>
      </c>
    </row>
    <row r="26" spans="1:41" x14ac:dyDescent="0.35">
      <c r="A26" s="19">
        <f>'1. Staff_Headcount'!A26</f>
        <v>0</v>
      </c>
      <c r="B26" s="69">
        <v>0</v>
      </c>
      <c r="C26" s="9">
        <f>2080*'1. Staff_Headcount'!B26</f>
        <v>0</v>
      </c>
      <c r="D26" s="116">
        <f t="shared" si="31"/>
        <v>0</v>
      </c>
      <c r="E26" s="116"/>
      <c r="F26" s="37">
        <f t="shared" si="32"/>
        <v>0</v>
      </c>
      <c r="G26" s="69"/>
      <c r="H26" s="8"/>
      <c r="I26" s="116"/>
      <c r="J26" s="116"/>
      <c r="K26" s="37">
        <f t="shared" si="33"/>
        <v>0</v>
      </c>
      <c r="L26" s="69"/>
      <c r="M26" s="8"/>
      <c r="N26" s="116"/>
      <c r="O26" s="116"/>
      <c r="P26" s="37">
        <f t="shared" si="34"/>
        <v>0</v>
      </c>
      <c r="Q26" s="69"/>
      <c r="R26" s="8"/>
      <c r="S26" s="116"/>
      <c r="T26" s="116"/>
      <c r="U26" s="37">
        <f t="shared" si="35"/>
        <v>0</v>
      </c>
      <c r="V26" s="69"/>
      <c r="W26" s="8"/>
      <c r="X26" s="116"/>
      <c r="Y26" s="116"/>
      <c r="Z26" s="37">
        <f t="shared" si="36"/>
        <v>0</v>
      </c>
      <c r="AA26" s="69">
        <f t="shared" si="37"/>
        <v>0</v>
      </c>
      <c r="AB26" s="9">
        <f t="shared" si="38"/>
        <v>0</v>
      </c>
      <c r="AC26" s="114"/>
      <c r="AD26" s="114"/>
      <c r="AE26" s="37">
        <f t="shared" si="39"/>
        <v>0</v>
      </c>
      <c r="AF26" s="69">
        <f t="shared" si="40"/>
        <v>0</v>
      </c>
      <c r="AG26" s="9">
        <f t="shared" si="41"/>
        <v>0</v>
      </c>
      <c r="AH26" s="114"/>
      <c r="AI26" s="114"/>
      <c r="AJ26" s="37">
        <f t="shared" si="42"/>
        <v>0</v>
      </c>
      <c r="AK26" s="69">
        <f t="shared" si="43"/>
        <v>0</v>
      </c>
      <c r="AL26" s="9">
        <f t="shared" si="44"/>
        <v>0</v>
      </c>
      <c r="AM26" s="114"/>
      <c r="AN26" s="114"/>
      <c r="AO26" s="37">
        <f t="shared" si="45"/>
        <v>0</v>
      </c>
    </row>
    <row r="27" spans="1:41" x14ac:dyDescent="0.35">
      <c r="A27" s="19">
        <f>'1. Staff_Headcount'!A27</f>
        <v>0</v>
      </c>
      <c r="B27" s="69">
        <v>0</v>
      </c>
      <c r="C27" s="9">
        <f>2080*'1. Staff_Headcount'!B27</f>
        <v>0</v>
      </c>
      <c r="D27" s="116">
        <f t="shared" si="31"/>
        <v>0</v>
      </c>
      <c r="E27" s="116"/>
      <c r="F27" s="37">
        <f t="shared" si="32"/>
        <v>0</v>
      </c>
      <c r="G27" s="69"/>
      <c r="H27" s="8"/>
      <c r="I27" s="116"/>
      <c r="J27" s="116"/>
      <c r="K27" s="37">
        <f t="shared" si="33"/>
        <v>0</v>
      </c>
      <c r="L27" s="69"/>
      <c r="M27" s="8"/>
      <c r="N27" s="116"/>
      <c r="O27" s="116"/>
      <c r="P27" s="37">
        <f t="shared" si="34"/>
        <v>0</v>
      </c>
      <c r="Q27" s="69"/>
      <c r="R27" s="8"/>
      <c r="S27" s="116"/>
      <c r="T27" s="116"/>
      <c r="U27" s="37">
        <f t="shared" si="35"/>
        <v>0</v>
      </c>
      <c r="V27" s="69"/>
      <c r="W27" s="8"/>
      <c r="X27" s="116"/>
      <c r="Y27" s="116"/>
      <c r="Z27" s="37">
        <f t="shared" si="36"/>
        <v>0</v>
      </c>
      <c r="AA27" s="69">
        <f t="shared" si="37"/>
        <v>0</v>
      </c>
      <c r="AB27" s="9">
        <f t="shared" si="38"/>
        <v>0</v>
      </c>
      <c r="AC27" s="114"/>
      <c r="AD27" s="114"/>
      <c r="AE27" s="37">
        <f t="shared" si="39"/>
        <v>0</v>
      </c>
      <c r="AF27" s="69">
        <f t="shared" si="40"/>
        <v>0</v>
      </c>
      <c r="AG27" s="9">
        <f t="shared" si="41"/>
        <v>0</v>
      </c>
      <c r="AH27" s="114"/>
      <c r="AI27" s="114"/>
      <c r="AJ27" s="37">
        <f t="shared" si="42"/>
        <v>0</v>
      </c>
      <c r="AK27" s="69">
        <f t="shared" si="43"/>
        <v>0</v>
      </c>
      <c r="AL27" s="9">
        <f t="shared" si="44"/>
        <v>0</v>
      </c>
      <c r="AM27" s="114"/>
      <c r="AN27" s="114"/>
      <c r="AO27" s="37">
        <f t="shared" si="45"/>
        <v>0</v>
      </c>
    </row>
    <row r="28" spans="1:41" x14ac:dyDescent="0.35">
      <c r="A28" s="19">
        <f>'1. Staff_Headcount'!A28</f>
        <v>0</v>
      </c>
      <c r="B28" s="69">
        <v>0</v>
      </c>
      <c r="C28" s="9">
        <f>2080*'1. Staff_Headcount'!B28</f>
        <v>0</v>
      </c>
      <c r="D28" s="116">
        <f t="shared" si="31"/>
        <v>0</v>
      </c>
      <c r="E28" s="116"/>
      <c r="F28" s="37">
        <f t="shared" si="32"/>
        <v>0</v>
      </c>
      <c r="G28" s="69"/>
      <c r="H28" s="8"/>
      <c r="I28" s="116"/>
      <c r="J28" s="116"/>
      <c r="K28" s="37">
        <f t="shared" si="33"/>
        <v>0</v>
      </c>
      <c r="L28" s="69"/>
      <c r="M28" s="8"/>
      <c r="N28" s="116"/>
      <c r="O28" s="116"/>
      <c r="P28" s="37">
        <f t="shared" si="34"/>
        <v>0</v>
      </c>
      <c r="Q28" s="69"/>
      <c r="R28" s="8"/>
      <c r="S28" s="116"/>
      <c r="T28" s="116"/>
      <c r="U28" s="37">
        <f t="shared" si="35"/>
        <v>0</v>
      </c>
      <c r="V28" s="69"/>
      <c r="W28" s="8"/>
      <c r="X28" s="116"/>
      <c r="Y28" s="116"/>
      <c r="Z28" s="37">
        <f t="shared" si="36"/>
        <v>0</v>
      </c>
      <c r="AA28" s="69">
        <f t="shared" si="37"/>
        <v>0</v>
      </c>
      <c r="AB28" s="9">
        <f t="shared" si="38"/>
        <v>0</v>
      </c>
      <c r="AC28" s="114"/>
      <c r="AD28" s="114"/>
      <c r="AE28" s="37">
        <f t="shared" si="39"/>
        <v>0</v>
      </c>
      <c r="AF28" s="69">
        <f t="shared" si="40"/>
        <v>0</v>
      </c>
      <c r="AG28" s="9">
        <f t="shared" si="41"/>
        <v>0</v>
      </c>
      <c r="AH28" s="114"/>
      <c r="AI28" s="114"/>
      <c r="AJ28" s="37">
        <f t="shared" si="42"/>
        <v>0</v>
      </c>
      <c r="AK28" s="69">
        <f t="shared" si="43"/>
        <v>0</v>
      </c>
      <c r="AL28" s="9">
        <f t="shared" si="44"/>
        <v>0</v>
      </c>
      <c r="AM28" s="114"/>
      <c r="AN28" s="114"/>
      <c r="AO28" s="37">
        <f t="shared" si="45"/>
        <v>0</v>
      </c>
    </row>
    <row r="29" spans="1:41" x14ac:dyDescent="0.35">
      <c r="A29" s="19">
        <f>'1. Staff_Headcount'!A29</f>
        <v>0</v>
      </c>
      <c r="B29" s="69">
        <v>0</v>
      </c>
      <c r="C29" s="9">
        <f>2080*'1. Staff_Headcount'!B29</f>
        <v>0</v>
      </c>
      <c r="D29" s="116">
        <f t="shared" si="31"/>
        <v>0</v>
      </c>
      <c r="E29" s="116"/>
      <c r="F29" s="37">
        <f t="shared" si="32"/>
        <v>0</v>
      </c>
      <c r="G29" s="69"/>
      <c r="H29" s="8"/>
      <c r="I29" s="116"/>
      <c r="J29" s="116"/>
      <c r="K29" s="37">
        <f t="shared" si="33"/>
        <v>0</v>
      </c>
      <c r="L29" s="69"/>
      <c r="M29" s="8"/>
      <c r="N29" s="116"/>
      <c r="O29" s="116"/>
      <c r="P29" s="37">
        <f t="shared" si="34"/>
        <v>0</v>
      </c>
      <c r="Q29" s="69"/>
      <c r="R29" s="8"/>
      <c r="S29" s="116"/>
      <c r="T29" s="116"/>
      <c r="U29" s="37">
        <f t="shared" si="35"/>
        <v>0</v>
      </c>
      <c r="V29" s="69"/>
      <c r="W29" s="8"/>
      <c r="X29" s="116"/>
      <c r="Y29" s="116"/>
      <c r="Z29" s="37">
        <f t="shared" si="36"/>
        <v>0</v>
      </c>
      <c r="AA29" s="69">
        <f t="shared" si="37"/>
        <v>0</v>
      </c>
      <c r="AB29" s="9">
        <f t="shared" si="38"/>
        <v>0</v>
      </c>
      <c r="AC29" s="114"/>
      <c r="AD29" s="114"/>
      <c r="AE29" s="37">
        <f t="shared" si="39"/>
        <v>0</v>
      </c>
      <c r="AF29" s="69">
        <f t="shared" si="40"/>
        <v>0</v>
      </c>
      <c r="AG29" s="9">
        <f t="shared" si="41"/>
        <v>0</v>
      </c>
      <c r="AH29" s="114"/>
      <c r="AI29" s="114"/>
      <c r="AJ29" s="37">
        <f t="shared" si="42"/>
        <v>0</v>
      </c>
      <c r="AK29" s="69">
        <f t="shared" si="43"/>
        <v>0</v>
      </c>
      <c r="AL29" s="9">
        <f t="shared" si="44"/>
        <v>0</v>
      </c>
      <c r="AM29" s="114"/>
      <c r="AN29" s="114"/>
      <c r="AO29" s="37">
        <f t="shared" si="45"/>
        <v>0</v>
      </c>
    </row>
    <row r="30" spans="1:41" x14ac:dyDescent="0.35">
      <c r="A30" s="19">
        <f>'1. Staff_Headcount'!A30</f>
        <v>0</v>
      </c>
      <c r="B30" s="69">
        <v>0</v>
      </c>
      <c r="C30" s="9">
        <f>2080*'1. Staff_Headcount'!B30</f>
        <v>0</v>
      </c>
      <c r="D30" s="116">
        <f t="shared" si="31"/>
        <v>0</v>
      </c>
      <c r="E30" s="116"/>
      <c r="F30" s="37">
        <f t="shared" si="32"/>
        <v>0</v>
      </c>
      <c r="G30" s="69"/>
      <c r="H30" s="8"/>
      <c r="I30" s="116"/>
      <c r="J30" s="116"/>
      <c r="K30" s="37">
        <f t="shared" si="33"/>
        <v>0</v>
      </c>
      <c r="L30" s="69"/>
      <c r="M30" s="8"/>
      <c r="N30" s="116"/>
      <c r="O30" s="116"/>
      <c r="P30" s="37">
        <f t="shared" si="34"/>
        <v>0</v>
      </c>
      <c r="Q30" s="69"/>
      <c r="R30" s="8"/>
      <c r="S30" s="116"/>
      <c r="T30" s="116"/>
      <c r="U30" s="37">
        <f t="shared" si="35"/>
        <v>0</v>
      </c>
      <c r="V30" s="69"/>
      <c r="W30" s="8"/>
      <c r="X30" s="116"/>
      <c r="Y30" s="116"/>
      <c r="Z30" s="37">
        <f t="shared" si="36"/>
        <v>0</v>
      </c>
      <c r="AA30" s="69">
        <f t="shared" si="37"/>
        <v>0</v>
      </c>
      <c r="AB30" s="9">
        <f t="shared" si="38"/>
        <v>0</v>
      </c>
      <c r="AC30" s="114"/>
      <c r="AD30" s="114"/>
      <c r="AE30" s="37">
        <f t="shared" si="39"/>
        <v>0</v>
      </c>
      <c r="AF30" s="69">
        <f t="shared" si="40"/>
        <v>0</v>
      </c>
      <c r="AG30" s="9">
        <f t="shared" si="41"/>
        <v>0</v>
      </c>
      <c r="AH30" s="114"/>
      <c r="AI30" s="114"/>
      <c r="AJ30" s="37">
        <f t="shared" si="42"/>
        <v>0</v>
      </c>
      <c r="AK30" s="69">
        <f t="shared" si="43"/>
        <v>0</v>
      </c>
      <c r="AL30" s="9">
        <f t="shared" si="44"/>
        <v>0</v>
      </c>
      <c r="AM30" s="114"/>
      <c r="AN30" s="114"/>
      <c r="AO30" s="37">
        <f t="shared" si="45"/>
        <v>0</v>
      </c>
    </row>
    <row r="31" spans="1:41" x14ac:dyDescent="0.35">
      <c r="A31" s="19">
        <f>'1. Staff_Headcount'!A31</f>
        <v>0</v>
      </c>
      <c r="B31" s="69">
        <v>0</v>
      </c>
      <c r="C31" s="9">
        <f>2080*'1. Staff_Headcount'!B31</f>
        <v>0</v>
      </c>
      <c r="D31" s="116">
        <f t="shared" si="31"/>
        <v>0</v>
      </c>
      <c r="E31" s="116"/>
      <c r="F31" s="37">
        <f t="shared" si="32"/>
        <v>0</v>
      </c>
      <c r="G31" s="69"/>
      <c r="H31" s="8"/>
      <c r="I31" s="116"/>
      <c r="J31" s="116"/>
      <c r="K31" s="37">
        <f t="shared" si="33"/>
        <v>0</v>
      </c>
      <c r="L31" s="69"/>
      <c r="M31" s="8"/>
      <c r="N31" s="116"/>
      <c r="O31" s="116"/>
      <c r="P31" s="37">
        <f t="shared" si="34"/>
        <v>0</v>
      </c>
      <c r="Q31" s="69"/>
      <c r="R31" s="8"/>
      <c r="S31" s="116"/>
      <c r="T31" s="116"/>
      <c r="U31" s="37">
        <f t="shared" si="35"/>
        <v>0</v>
      </c>
      <c r="V31" s="69"/>
      <c r="W31" s="8"/>
      <c r="X31" s="116"/>
      <c r="Y31" s="116"/>
      <c r="Z31" s="37">
        <f t="shared" si="36"/>
        <v>0</v>
      </c>
      <c r="AA31" s="69">
        <f t="shared" si="37"/>
        <v>0</v>
      </c>
      <c r="AB31" s="9">
        <f t="shared" si="38"/>
        <v>0</v>
      </c>
      <c r="AC31" s="114"/>
      <c r="AD31" s="114"/>
      <c r="AE31" s="37">
        <f t="shared" si="39"/>
        <v>0</v>
      </c>
      <c r="AF31" s="69">
        <f t="shared" si="40"/>
        <v>0</v>
      </c>
      <c r="AG31" s="9">
        <f t="shared" si="41"/>
        <v>0</v>
      </c>
      <c r="AH31" s="114"/>
      <c r="AI31" s="114"/>
      <c r="AJ31" s="37">
        <f t="shared" si="42"/>
        <v>0</v>
      </c>
      <c r="AK31" s="69">
        <f t="shared" si="43"/>
        <v>0</v>
      </c>
      <c r="AL31" s="9">
        <f t="shared" si="44"/>
        <v>0</v>
      </c>
      <c r="AM31" s="114"/>
      <c r="AN31" s="114"/>
      <c r="AO31" s="37">
        <f t="shared" si="45"/>
        <v>0</v>
      </c>
    </row>
    <row r="32" spans="1:41" x14ac:dyDescent="0.35">
      <c r="A32" s="40">
        <f>'1. Staff_Headcount'!A32</f>
        <v>0</v>
      </c>
      <c r="B32" s="69">
        <v>0</v>
      </c>
      <c r="C32" s="9">
        <f>2080*'1. Staff_Headcount'!B32</f>
        <v>0</v>
      </c>
      <c r="D32" s="116">
        <f t="shared" si="31"/>
        <v>0</v>
      </c>
      <c r="E32" s="116"/>
      <c r="F32" s="37">
        <f t="shared" si="32"/>
        <v>0</v>
      </c>
      <c r="G32" s="69"/>
      <c r="H32" s="8"/>
      <c r="I32" s="116"/>
      <c r="J32" s="116"/>
      <c r="K32" s="37">
        <f t="shared" si="33"/>
        <v>0</v>
      </c>
      <c r="L32" s="69"/>
      <c r="M32" s="8"/>
      <c r="N32" s="116"/>
      <c r="O32" s="116"/>
      <c r="P32" s="37">
        <f t="shared" si="34"/>
        <v>0</v>
      </c>
      <c r="Q32" s="69"/>
      <c r="R32" s="8"/>
      <c r="S32" s="116"/>
      <c r="T32" s="116"/>
      <c r="U32" s="37">
        <f t="shared" si="35"/>
        <v>0</v>
      </c>
      <c r="V32" s="69"/>
      <c r="W32" s="8"/>
      <c r="X32" s="116"/>
      <c r="Y32" s="116"/>
      <c r="Z32" s="37">
        <f t="shared" si="36"/>
        <v>0</v>
      </c>
      <c r="AA32" s="69">
        <f t="shared" si="37"/>
        <v>0</v>
      </c>
      <c r="AB32" s="9">
        <f t="shared" si="38"/>
        <v>0</v>
      </c>
      <c r="AC32" s="114"/>
      <c r="AD32" s="114"/>
      <c r="AE32" s="37">
        <f t="shared" si="39"/>
        <v>0</v>
      </c>
      <c r="AF32" s="69">
        <f t="shared" si="40"/>
        <v>0</v>
      </c>
      <c r="AG32" s="9">
        <f t="shared" si="41"/>
        <v>0</v>
      </c>
      <c r="AH32" s="114"/>
      <c r="AI32" s="114"/>
      <c r="AJ32" s="37">
        <f t="shared" si="42"/>
        <v>0</v>
      </c>
      <c r="AK32" s="69">
        <f t="shared" si="43"/>
        <v>0</v>
      </c>
      <c r="AL32" s="9">
        <f t="shared" si="44"/>
        <v>0</v>
      </c>
      <c r="AM32" s="114"/>
      <c r="AN32" s="114"/>
      <c r="AO32" s="37">
        <f t="shared" si="45"/>
        <v>0</v>
      </c>
    </row>
    <row r="33" spans="1:41" x14ac:dyDescent="0.35">
      <c r="A33" s="55" t="s">
        <v>30</v>
      </c>
      <c r="B33" s="55"/>
      <c r="C33" s="136"/>
      <c r="D33" s="133"/>
      <c r="E33" s="133"/>
      <c r="F33" s="134"/>
      <c r="G33" s="23"/>
      <c r="H33" s="15"/>
      <c r="I33" s="15"/>
      <c r="J33" s="15"/>
      <c r="K33" s="24"/>
      <c r="L33" s="27"/>
      <c r="M33" s="16"/>
      <c r="N33" s="16"/>
      <c r="O33" s="16"/>
      <c r="P33" s="24"/>
      <c r="Q33" s="27"/>
      <c r="R33" s="16"/>
      <c r="S33" s="16"/>
      <c r="T33" s="16"/>
      <c r="U33" s="24"/>
      <c r="V33" s="27"/>
      <c r="W33" s="16"/>
      <c r="X33" s="16"/>
      <c r="Y33" s="16"/>
      <c r="Z33" s="24"/>
      <c r="AA33" s="28"/>
      <c r="AB33" s="16"/>
      <c r="AC33" s="16"/>
      <c r="AD33" s="16"/>
      <c r="AE33" s="24"/>
      <c r="AF33" s="28"/>
      <c r="AG33" s="16"/>
      <c r="AH33" s="16"/>
      <c r="AI33" s="16"/>
      <c r="AJ33" s="24"/>
      <c r="AK33" s="139"/>
      <c r="AL33" s="14"/>
      <c r="AM33" s="14"/>
      <c r="AN33" s="14"/>
      <c r="AO33" s="24"/>
    </row>
    <row r="34" spans="1:41" x14ac:dyDescent="0.35">
      <c r="A34" s="35" t="s">
        <v>11</v>
      </c>
      <c r="B34" s="69">
        <v>0</v>
      </c>
      <c r="C34" s="9">
        <f>2080*'1. Staff_Headcount'!B34</f>
        <v>0</v>
      </c>
      <c r="D34" s="116">
        <f t="shared" ref="D34:D37" si="46">B34</f>
        <v>0</v>
      </c>
      <c r="E34" s="116"/>
      <c r="F34" s="37">
        <f t="shared" ref="F34:F37" si="47">D34+E34</f>
        <v>0</v>
      </c>
      <c r="G34" s="69"/>
      <c r="H34" s="8"/>
      <c r="I34" s="116"/>
      <c r="J34" s="116"/>
      <c r="K34" s="37">
        <f t="shared" ref="K34:K37" si="48">SUM(I34:J34)</f>
        <v>0</v>
      </c>
      <c r="L34" s="69"/>
      <c r="M34" s="8"/>
      <c r="N34" s="116"/>
      <c r="O34" s="116"/>
      <c r="P34" s="37">
        <f t="shared" ref="P34:P37" si="49">SUM(N34:O34)</f>
        <v>0</v>
      </c>
      <c r="Q34" s="69"/>
      <c r="R34" s="8"/>
      <c r="S34" s="116"/>
      <c r="T34" s="116"/>
      <c r="U34" s="37">
        <f t="shared" ref="U34:U37" si="50">SUM(S34:T34)</f>
        <v>0</v>
      </c>
      <c r="V34" s="69"/>
      <c r="W34" s="8"/>
      <c r="X34" s="116"/>
      <c r="Y34" s="116"/>
      <c r="Z34" s="37">
        <f t="shared" ref="Z34:Z37" si="51">SUM(X34:Y34)</f>
        <v>0</v>
      </c>
      <c r="AA34" s="69">
        <f t="shared" ref="AA34:AA37" si="52">MAX(B34,G34,L34)- MIN(B34,G34,L34)</f>
        <v>0</v>
      </c>
      <c r="AB34" s="9">
        <f t="shared" ref="AB34:AB37" si="53" xml:space="preserve"> SUM(C34,H34,M34)</f>
        <v>0</v>
      </c>
      <c r="AC34" s="114"/>
      <c r="AD34" s="114"/>
      <c r="AE34" s="37">
        <f t="shared" ref="AE34:AE37" si="54">SUM(AC34:AD34)</f>
        <v>0</v>
      </c>
      <c r="AF34" s="69">
        <f t="shared" ref="AF34:AF37" si="55">MAX(Q34,V34)-MIN(,Q34,V34)</f>
        <v>0</v>
      </c>
      <c r="AG34" s="9">
        <f t="shared" ref="AG34:AG37" si="56">SUM(R34,W34)</f>
        <v>0</v>
      </c>
      <c r="AH34" s="114"/>
      <c r="AI34" s="114"/>
      <c r="AJ34" s="37">
        <f t="shared" ref="AJ34:AJ37" si="57">SUM(AH34:AI34)</f>
        <v>0</v>
      </c>
      <c r="AK34" s="69">
        <f t="shared" ref="AK34:AK37" si="58">MAX(B34,G34,L34,Q34,V34)-MIN(B34,G34,L34,Q34,V34)</f>
        <v>0</v>
      </c>
      <c r="AL34" s="9">
        <f t="shared" ref="AL34:AL37" si="59">AB34+AG34</f>
        <v>0</v>
      </c>
      <c r="AM34" s="114"/>
      <c r="AN34" s="114"/>
      <c r="AO34" s="37">
        <f t="shared" ref="AO34:AO37" si="60">SUM(AM34:AN34)</f>
        <v>0</v>
      </c>
    </row>
    <row r="35" spans="1:41" x14ac:dyDescent="0.35">
      <c r="A35" s="143"/>
      <c r="B35" s="69">
        <v>0</v>
      </c>
      <c r="C35" s="9">
        <f>2080*'1. Staff_Headcount'!B35</f>
        <v>0</v>
      </c>
      <c r="D35" s="116">
        <f t="shared" si="46"/>
        <v>0</v>
      </c>
      <c r="E35" s="116"/>
      <c r="F35" s="37">
        <f t="shared" si="47"/>
        <v>0</v>
      </c>
      <c r="G35" s="69"/>
      <c r="H35" s="8"/>
      <c r="I35" s="116"/>
      <c r="J35" s="116"/>
      <c r="K35" s="37">
        <f t="shared" si="48"/>
        <v>0</v>
      </c>
      <c r="L35" s="69"/>
      <c r="M35" s="8"/>
      <c r="N35" s="116"/>
      <c r="O35" s="116"/>
      <c r="P35" s="37">
        <f t="shared" si="49"/>
        <v>0</v>
      </c>
      <c r="Q35" s="69"/>
      <c r="R35" s="8"/>
      <c r="S35" s="116"/>
      <c r="T35" s="116"/>
      <c r="U35" s="37">
        <f t="shared" si="50"/>
        <v>0</v>
      </c>
      <c r="V35" s="69"/>
      <c r="W35" s="8"/>
      <c r="X35" s="116"/>
      <c r="Y35" s="116"/>
      <c r="Z35" s="37">
        <f t="shared" si="51"/>
        <v>0</v>
      </c>
      <c r="AA35" s="69">
        <f t="shared" si="52"/>
        <v>0</v>
      </c>
      <c r="AB35" s="9">
        <f t="shared" si="53"/>
        <v>0</v>
      </c>
      <c r="AC35" s="114"/>
      <c r="AD35" s="114"/>
      <c r="AE35" s="37">
        <f t="shared" si="54"/>
        <v>0</v>
      </c>
      <c r="AF35" s="69">
        <f t="shared" si="55"/>
        <v>0</v>
      </c>
      <c r="AG35" s="9">
        <f t="shared" si="56"/>
        <v>0</v>
      </c>
      <c r="AH35" s="114"/>
      <c r="AI35" s="114"/>
      <c r="AJ35" s="37">
        <f t="shared" si="57"/>
        <v>0</v>
      </c>
      <c r="AK35" s="69">
        <f t="shared" si="58"/>
        <v>0</v>
      </c>
      <c r="AL35" s="9">
        <f t="shared" si="59"/>
        <v>0</v>
      </c>
      <c r="AM35" s="114"/>
      <c r="AN35" s="114"/>
      <c r="AO35" s="37">
        <f t="shared" si="60"/>
        <v>0</v>
      </c>
    </row>
    <row r="36" spans="1:41" x14ac:dyDescent="0.35">
      <c r="A36" s="19"/>
      <c r="B36" s="69">
        <v>0</v>
      </c>
      <c r="C36" s="9">
        <f>2080*'1. Staff_Headcount'!B36</f>
        <v>0</v>
      </c>
      <c r="D36" s="116">
        <f t="shared" si="46"/>
        <v>0</v>
      </c>
      <c r="E36" s="116"/>
      <c r="F36" s="37">
        <f t="shared" si="47"/>
        <v>0</v>
      </c>
      <c r="G36" s="69"/>
      <c r="H36" s="8"/>
      <c r="I36" s="116"/>
      <c r="J36" s="116"/>
      <c r="K36" s="37">
        <f t="shared" si="48"/>
        <v>0</v>
      </c>
      <c r="L36" s="69"/>
      <c r="M36" s="8"/>
      <c r="N36" s="116"/>
      <c r="O36" s="116"/>
      <c r="P36" s="37">
        <f t="shared" si="49"/>
        <v>0</v>
      </c>
      <c r="Q36" s="69"/>
      <c r="R36" s="8"/>
      <c r="S36" s="116"/>
      <c r="T36" s="116"/>
      <c r="U36" s="37">
        <f t="shared" si="50"/>
        <v>0</v>
      </c>
      <c r="V36" s="69"/>
      <c r="W36" s="8"/>
      <c r="X36" s="116"/>
      <c r="Y36" s="116"/>
      <c r="Z36" s="37">
        <f t="shared" si="51"/>
        <v>0</v>
      </c>
      <c r="AA36" s="69">
        <f t="shared" si="52"/>
        <v>0</v>
      </c>
      <c r="AB36" s="9">
        <f t="shared" si="53"/>
        <v>0</v>
      </c>
      <c r="AC36" s="114"/>
      <c r="AD36" s="114"/>
      <c r="AE36" s="37">
        <f t="shared" si="54"/>
        <v>0</v>
      </c>
      <c r="AF36" s="69">
        <f t="shared" si="55"/>
        <v>0</v>
      </c>
      <c r="AG36" s="9">
        <f t="shared" si="56"/>
        <v>0</v>
      </c>
      <c r="AH36" s="114"/>
      <c r="AI36" s="114"/>
      <c r="AJ36" s="37">
        <f t="shared" si="57"/>
        <v>0</v>
      </c>
      <c r="AK36" s="69">
        <f t="shared" si="58"/>
        <v>0</v>
      </c>
      <c r="AL36" s="9">
        <f t="shared" si="59"/>
        <v>0</v>
      </c>
      <c r="AM36" s="114"/>
      <c r="AN36" s="114"/>
      <c r="AO36" s="37">
        <f t="shared" si="60"/>
        <v>0</v>
      </c>
    </row>
    <row r="37" spans="1:41" x14ac:dyDescent="0.35">
      <c r="A37" s="49"/>
      <c r="B37" s="69">
        <v>0</v>
      </c>
      <c r="C37" s="9">
        <f>2080*'1. Staff_Headcount'!B37</f>
        <v>0</v>
      </c>
      <c r="D37" s="116">
        <f t="shared" si="46"/>
        <v>0</v>
      </c>
      <c r="E37" s="116"/>
      <c r="F37" s="37">
        <f t="shared" si="47"/>
        <v>0</v>
      </c>
      <c r="G37" s="69"/>
      <c r="H37" s="8"/>
      <c r="I37" s="116"/>
      <c r="J37" s="116"/>
      <c r="K37" s="37">
        <f t="shared" si="48"/>
        <v>0</v>
      </c>
      <c r="L37" s="69"/>
      <c r="M37" s="8"/>
      <c r="N37" s="116"/>
      <c r="O37" s="116"/>
      <c r="P37" s="37">
        <f t="shared" si="49"/>
        <v>0</v>
      </c>
      <c r="Q37" s="69"/>
      <c r="R37" s="8"/>
      <c r="S37" s="116"/>
      <c r="T37" s="116"/>
      <c r="U37" s="37">
        <f t="shared" si="50"/>
        <v>0</v>
      </c>
      <c r="V37" s="69"/>
      <c r="W37" s="8"/>
      <c r="X37" s="116"/>
      <c r="Y37" s="116"/>
      <c r="Z37" s="37">
        <f t="shared" si="51"/>
        <v>0</v>
      </c>
      <c r="AA37" s="69">
        <f t="shared" si="52"/>
        <v>0</v>
      </c>
      <c r="AB37" s="9">
        <f t="shared" si="53"/>
        <v>0</v>
      </c>
      <c r="AC37" s="114"/>
      <c r="AD37" s="114"/>
      <c r="AE37" s="37">
        <f t="shared" si="54"/>
        <v>0</v>
      </c>
      <c r="AF37" s="69">
        <f t="shared" si="55"/>
        <v>0</v>
      </c>
      <c r="AG37" s="9">
        <f t="shared" si="56"/>
        <v>0</v>
      </c>
      <c r="AH37" s="114"/>
      <c r="AI37" s="114"/>
      <c r="AJ37" s="37">
        <f t="shared" si="57"/>
        <v>0</v>
      </c>
      <c r="AK37" s="69">
        <f t="shared" si="58"/>
        <v>0</v>
      </c>
      <c r="AL37" s="9">
        <f t="shared" si="59"/>
        <v>0</v>
      </c>
      <c r="AM37" s="114"/>
      <c r="AN37" s="114"/>
      <c r="AO37" s="37">
        <f t="shared" si="60"/>
        <v>0</v>
      </c>
    </row>
    <row r="38" spans="1:41" ht="15" thickBot="1" x14ac:dyDescent="0.4">
      <c r="A38" s="57" t="s">
        <v>48</v>
      </c>
      <c r="B38" s="159"/>
      <c r="C38" s="160"/>
      <c r="D38" s="130">
        <f>SUM(D5:D37)</f>
        <v>0</v>
      </c>
      <c r="E38" s="130">
        <f>SUM(E5:E37)</f>
        <v>0</v>
      </c>
      <c r="F38" s="72">
        <f t="shared" ref="F23:F38" si="61">D38+E38</f>
        <v>0</v>
      </c>
      <c r="G38" s="159"/>
      <c r="H38" s="160"/>
      <c r="I38" s="108">
        <f>SUM(I5:I37)</f>
        <v>0</v>
      </c>
      <c r="J38" s="108">
        <f>SUM(J5:J37)</f>
        <v>0</v>
      </c>
      <c r="K38" s="72">
        <f>SUM(K5:K37)</f>
        <v>0</v>
      </c>
      <c r="L38" s="159"/>
      <c r="M38" s="160"/>
      <c r="N38" s="108">
        <f>SUM(N5:N37)</f>
        <v>0</v>
      </c>
      <c r="O38" s="108">
        <f>SUM(O5:O37)</f>
        <v>0</v>
      </c>
      <c r="P38" s="72">
        <f>SUM(P5:P37)</f>
        <v>0</v>
      </c>
      <c r="Q38" s="159"/>
      <c r="R38" s="160"/>
      <c r="S38" s="108">
        <f>SUM(S5:S37)</f>
        <v>0</v>
      </c>
      <c r="T38" s="108">
        <f>SUM(T5:T37)</f>
        <v>0</v>
      </c>
      <c r="U38" s="72">
        <f>SUM(U5:U37)</f>
        <v>0</v>
      </c>
      <c r="V38" s="159"/>
      <c r="W38" s="160"/>
      <c r="X38" s="108">
        <f>SUM(X5:X37)</f>
        <v>0</v>
      </c>
      <c r="Y38" s="108">
        <f>SUM(Y5:Y37)</f>
        <v>0</v>
      </c>
      <c r="Z38" s="72">
        <f>SUM(Z5:Z37)</f>
        <v>0</v>
      </c>
      <c r="AA38" s="141"/>
      <c r="AB38" s="73">
        <f xml:space="preserve"> SUM(C38,H38,M38)</f>
        <v>0</v>
      </c>
      <c r="AC38" s="115">
        <f>SUM(AC5:AC37)</f>
        <v>0</v>
      </c>
      <c r="AD38" s="115">
        <f>SUM(AD5:AD37)</f>
        <v>0</v>
      </c>
      <c r="AE38" s="72">
        <f>SUM(AE5:AE37)</f>
        <v>0</v>
      </c>
      <c r="AF38" s="141"/>
      <c r="AG38" s="73">
        <f>SUM(R38,W38)</f>
        <v>0</v>
      </c>
      <c r="AH38" s="115">
        <f>SUM(AH5:AH37)</f>
        <v>0</v>
      </c>
      <c r="AI38" s="115">
        <f>SUM(AI5:AI37)</f>
        <v>0</v>
      </c>
      <c r="AJ38" s="72">
        <f>SUM(AJ5:AJ37)</f>
        <v>0</v>
      </c>
      <c r="AK38" s="141"/>
      <c r="AL38" s="73">
        <f>AB38+AG38</f>
        <v>0</v>
      </c>
      <c r="AM38" s="115">
        <f>SUM(AM5:AM37)</f>
        <v>0</v>
      </c>
      <c r="AN38" s="115">
        <f>SUM(AN5:AN37)</f>
        <v>0</v>
      </c>
      <c r="AO38" s="72">
        <f>SUM(AO5:AO37)</f>
        <v>0</v>
      </c>
    </row>
    <row r="39" spans="1:41" x14ac:dyDescent="0.35">
      <c r="B39" s="4"/>
      <c r="C39" s="4"/>
      <c r="D39" s="131"/>
      <c r="E39" s="131"/>
      <c r="G39" s="4"/>
      <c r="H39" s="4"/>
      <c r="I39" s="4"/>
      <c r="J39" s="4"/>
      <c r="L39" s="4"/>
      <c r="M39" s="4"/>
      <c r="N39" s="4"/>
      <c r="O39" s="4"/>
      <c r="Q39" s="4"/>
      <c r="R39" s="4"/>
      <c r="S39" s="4"/>
      <c r="T39" s="4"/>
      <c r="V39" s="4"/>
      <c r="W39" s="4"/>
      <c r="X39" s="4"/>
      <c r="Y39" s="4"/>
      <c r="AA39" s="4"/>
      <c r="AF39" s="4"/>
      <c r="AK39" s="4"/>
    </row>
    <row r="40" spans="1:41" ht="17.25" customHeight="1" x14ac:dyDescent="0.35">
      <c r="B40"/>
      <c r="C40" s="135"/>
      <c r="D40" s="132"/>
      <c r="E40" s="132"/>
      <c r="F40" s="132"/>
    </row>
    <row r="41" spans="1:41" x14ac:dyDescent="0.35">
      <c r="A41" t="s">
        <v>99</v>
      </c>
    </row>
    <row r="42" spans="1:41" ht="29" x14ac:dyDescent="0.35">
      <c r="A42" s="129" t="s">
        <v>98</v>
      </c>
    </row>
  </sheetData>
  <mergeCells count="22">
    <mergeCell ref="A1:A2"/>
    <mergeCell ref="AF1:AJ1"/>
    <mergeCell ref="AF2:AJ2"/>
    <mergeCell ref="AK1:AO1"/>
    <mergeCell ref="AK2:AO2"/>
    <mergeCell ref="Q1:U1"/>
    <mergeCell ref="Q2:U2"/>
    <mergeCell ref="V1:Z1"/>
    <mergeCell ref="V2:Z2"/>
    <mergeCell ref="B2:F2"/>
    <mergeCell ref="B1:F1"/>
    <mergeCell ref="G2:K2"/>
    <mergeCell ref="G1:K1"/>
    <mergeCell ref="L2:P2"/>
    <mergeCell ref="L1:P1"/>
    <mergeCell ref="AA1:AE1"/>
    <mergeCell ref="AA2:AE2"/>
    <mergeCell ref="B38:C38"/>
    <mergeCell ref="G38:H38"/>
    <mergeCell ref="V38:W38"/>
    <mergeCell ref="Q38:R38"/>
    <mergeCell ref="L38:M38"/>
  </mergeCells>
  <phoneticPr fontId="2" type="noConversion"/>
  <pageMargins left="0.7" right="0.7" top="1" bottom="0.75" header="0.3" footer="0.3"/>
  <pageSetup fitToHeight="0"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7" manualBreakCount="7">
    <brk id="6" max="1048575" man="1"/>
    <brk id="11" max="1048575" man="1"/>
    <brk id="16" max="1048575" man="1"/>
    <brk id="21" max="1048575" man="1"/>
    <brk id="26" max="1048575" man="1"/>
    <brk id="31" max="1048575" man="1"/>
    <brk id="36"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6"/>
  <sheetViews>
    <sheetView zoomScaleNormal="100" workbookViewId="0">
      <selection activeCell="N2" sqref="N2:P2"/>
    </sheetView>
  </sheetViews>
  <sheetFormatPr defaultColWidth="9.08984375" defaultRowHeight="14.5" x14ac:dyDescent="0.35"/>
  <cols>
    <col min="1" max="1" width="33.453125" bestFit="1" customWidth="1"/>
    <col min="2" max="2" width="7.453125" style="1" bestFit="1" customWidth="1"/>
    <col min="3" max="3" width="9.90625" style="1" bestFit="1" customWidth="1"/>
    <col min="4" max="4" width="6.90625" style="1" bestFit="1" customWidth="1"/>
    <col min="5" max="5" width="7.453125" style="1" bestFit="1" customWidth="1"/>
    <col min="6" max="6" width="9.90625" style="1" bestFit="1" customWidth="1"/>
    <col min="7" max="7" width="6.90625" style="1" bestFit="1" customWidth="1"/>
    <col min="8" max="8" width="7.453125" style="1" bestFit="1" customWidth="1"/>
    <col min="9" max="9" width="9.90625" style="1" bestFit="1" customWidth="1"/>
    <col min="10" max="10" width="6.90625" style="1" bestFit="1" customWidth="1"/>
    <col min="11" max="11" width="7.453125" style="1" bestFit="1" customWidth="1"/>
    <col min="12" max="12" width="9.90625" style="1" bestFit="1" customWidth="1"/>
    <col min="13" max="13" width="6.90625" style="1" bestFit="1" customWidth="1"/>
    <col min="14" max="14" width="7.453125" style="1" bestFit="1" customWidth="1"/>
    <col min="15" max="15" width="9.90625" style="1" bestFit="1" customWidth="1"/>
    <col min="16" max="16" width="6.90625" style="1" bestFit="1" customWidth="1"/>
    <col min="17" max="17" width="7.453125" style="1" bestFit="1" customWidth="1"/>
    <col min="18" max="18" width="9.90625" style="1" bestFit="1" customWidth="1"/>
    <col min="19" max="19" width="6.90625" style="1" bestFit="1" customWidth="1"/>
    <col min="20" max="20" width="7.453125" style="1" bestFit="1" customWidth="1"/>
    <col min="21" max="21" width="9.90625" style="1" bestFit="1" customWidth="1"/>
    <col min="22" max="22" width="6.90625" style="1" bestFit="1" customWidth="1"/>
    <col min="23" max="23" width="7.453125" style="1" bestFit="1" customWidth="1"/>
    <col min="24" max="24" width="9.90625" style="1" bestFit="1" customWidth="1"/>
    <col min="25" max="25" width="6.90625" style="1" bestFit="1" customWidth="1"/>
  </cols>
  <sheetData>
    <row r="1" spans="1:25" ht="15" customHeight="1" x14ac:dyDescent="0.35">
      <c r="A1" s="157" t="s">
        <v>40</v>
      </c>
      <c r="B1" s="161" t="s">
        <v>1</v>
      </c>
      <c r="C1" s="162"/>
      <c r="D1" s="163"/>
      <c r="E1" s="161" t="s">
        <v>2</v>
      </c>
      <c r="F1" s="162"/>
      <c r="G1" s="163"/>
      <c r="H1" s="161" t="s">
        <v>3</v>
      </c>
      <c r="I1" s="162"/>
      <c r="J1" s="163"/>
      <c r="K1" s="161" t="s">
        <v>122</v>
      </c>
      <c r="L1" s="162"/>
      <c r="M1" s="163"/>
      <c r="N1" s="161" t="s">
        <v>123</v>
      </c>
      <c r="O1" s="162"/>
      <c r="P1" s="163"/>
      <c r="Q1" s="161" t="s">
        <v>31</v>
      </c>
      <c r="R1" s="162"/>
      <c r="S1" s="163"/>
      <c r="T1" s="161" t="s">
        <v>32</v>
      </c>
      <c r="U1" s="162"/>
      <c r="V1" s="163"/>
      <c r="W1" s="174" t="s">
        <v>128</v>
      </c>
      <c r="X1" s="175"/>
      <c r="Y1" s="176"/>
    </row>
    <row r="2" spans="1:25" ht="15" thickBot="1" x14ac:dyDescent="0.4">
      <c r="A2" s="169"/>
      <c r="B2" s="164" t="s">
        <v>4</v>
      </c>
      <c r="C2" s="165"/>
      <c r="D2" s="166"/>
      <c r="E2" s="164" t="s">
        <v>5</v>
      </c>
      <c r="F2" s="165"/>
      <c r="G2" s="166"/>
      <c r="H2" s="164" t="s">
        <v>6</v>
      </c>
      <c r="I2" s="165"/>
      <c r="J2" s="166"/>
      <c r="K2" s="164" t="s">
        <v>7</v>
      </c>
      <c r="L2" s="165"/>
      <c r="M2" s="166"/>
      <c r="N2" s="164" t="s">
        <v>8</v>
      </c>
      <c r="O2" s="165"/>
      <c r="P2" s="166"/>
      <c r="Q2" s="164" t="s">
        <v>124</v>
      </c>
      <c r="R2" s="165"/>
      <c r="S2" s="166"/>
      <c r="T2" s="164" t="s">
        <v>125</v>
      </c>
      <c r="U2" s="165"/>
      <c r="V2" s="166"/>
      <c r="W2" s="171" t="s">
        <v>127</v>
      </c>
      <c r="X2" s="172"/>
      <c r="Y2" s="173"/>
    </row>
    <row r="3" spans="1:25" s="6" customFormat="1" x14ac:dyDescent="0.35">
      <c r="A3" s="30" t="s">
        <v>28</v>
      </c>
      <c r="B3" s="56" t="s">
        <v>102</v>
      </c>
      <c r="C3" s="32" t="s">
        <v>103</v>
      </c>
      <c r="D3" s="33" t="s">
        <v>0</v>
      </c>
      <c r="E3" s="32" t="s">
        <v>38</v>
      </c>
      <c r="F3" s="32" t="s">
        <v>13</v>
      </c>
      <c r="G3" s="33" t="s">
        <v>0</v>
      </c>
      <c r="H3" s="32" t="s">
        <v>38</v>
      </c>
      <c r="I3" s="32" t="s">
        <v>13</v>
      </c>
      <c r="J3" s="33" t="s">
        <v>0</v>
      </c>
      <c r="K3" s="32" t="s">
        <v>38</v>
      </c>
      <c r="L3" s="32" t="s">
        <v>13</v>
      </c>
      <c r="M3" s="33" t="s">
        <v>0</v>
      </c>
      <c r="N3" s="32" t="s">
        <v>38</v>
      </c>
      <c r="O3" s="32" t="s">
        <v>13</v>
      </c>
      <c r="P3" s="33" t="s">
        <v>0</v>
      </c>
      <c r="Q3" s="32" t="s">
        <v>38</v>
      </c>
      <c r="R3" s="32" t="s">
        <v>13</v>
      </c>
      <c r="S3" s="33" t="s">
        <v>0</v>
      </c>
      <c r="T3" s="32" t="s">
        <v>38</v>
      </c>
      <c r="U3" s="32" t="s">
        <v>13</v>
      </c>
      <c r="V3" s="33" t="s">
        <v>0</v>
      </c>
      <c r="W3" s="32" t="s">
        <v>38</v>
      </c>
      <c r="X3" s="32" t="s">
        <v>13</v>
      </c>
      <c r="Y3" s="33" t="s">
        <v>0</v>
      </c>
    </row>
    <row r="4" spans="1:25" s="6" customFormat="1" x14ac:dyDescent="0.35">
      <c r="A4" s="28" t="s">
        <v>25</v>
      </c>
      <c r="B4" s="145"/>
      <c r="C4" s="12"/>
      <c r="D4" s="18"/>
      <c r="E4" s="12"/>
      <c r="F4" s="12"/>
      <c r="G4" s="18"/>
      <c r="H4" s="12"/>
      <c r="I4" s="12"/>
      <c r="J4" s="18"/>
      <c r="K4" s="12"/>
      <c r="L4" s="12"/>
      <c r="M4" s="18"/>
      <c r="N4" s="12"/>
      <c r="O4" s="12"/>
      <c r="P4" s="18"/>
      <c r="Q4" s="12"/>
      <c r="R4" s="12"/>
      <c r="S4" s="18"/>
      <c r="T4" s="12"/>
      <c r="U4" s="12"/>
      <c r="V4" s="18"/>
      <c r="W4" s="12"/>
      <c r="X4" s="12"/>
      <c r="Y4" s="18"/>
    </row>
    <row r="5" spans="1:25" x14ac:dyDescent="0.35">
      <c r="A5" s="35" t="str">
        <f>'2. Salaries_&amp;_Wages'!A5</f>
        <v>General Manager</v>
      </c>
      <c r="B5" s="69"/>
      <c r="C5" s="8"/>
      <c r="D5" s="37">
        <f>SUM(B5,C5)</f>
        <v>0</v>
      </c>
      <c r="E5" s="8"/>
      <c r="F5" s="8"/>
      <c r="G5" s="37">
        <f>SUM(E5,F5)</f>
        <v>0</v>
      </c>
      <c r="H5" s="8"/>
      <c r="I5" s="8"/>
      <c r="J5" s="37">
        <f>SUM(H5,I5)</f>
        <v>0</v>
      </c>
      <c r="K5" s="8"/>
      <c r="L5" s="8"/>
      <c r="M5" s="37">
        <f>SUM(K5,L5)</f>
        <v>0</v>
      </c>
      <c r="N5" s="8"/>
      <c r="O5" s="8"/>
      <c r="P5" s="37">
        <f>SUM(N5,O5)</f>
        <v>0</v>
      </c>
      <c r="Q5" s="8">
        <f xml:space="preserve"> SUM(B5,E5,H5)</f>
        <v>0</v>
      </c>
      <c r="R5" s="8">
        <f xml:space="preserve"> SUM(C5,F5,I5)</f>
        <v>0</v>
      </c>
      <c r="S5" s="37">
        <f>Q5+R5</f>
        <v>0</v>
      </c>
      <c r="T5" s="8">
        <f>SUM(K5,N5)</f>
        <v>0</v>
      </c>
      <c r="U5" s="8">
        <f>SUM(L5,O5)</f>
        <v>0</v>
      </c>
      <c r="V5" s="37">
        <f>T5+U5</f>
        <v>0</v>
      </c>
      <c r="W5" s="8">
        <f>Q5+T5</f>
        <v>0</v>
      </c>
      <c r="X5" s="8">
        <f>R5+U5</f>
        <v>0</v>
      </c>
      <c r="Y5" s="37">
        <f>W5+X5</f>
        <v>0</v>
      </c>
    </row>
    <row r="6" spans="1:25" x14ac:dyDescent="0.35">
      <c r="A6" s="19" t="str">
        <f>'2. Salaries_&amp;_Wages'!A6</f>
        <v>Maintenance Manager</v>
      </c>
      <c r="B6" s="68"/>
      <c r="C6" s="11"/>
      <c r="D6" s="22">
        <f t="shared" ref="D6:D31" si="0">SUM(B6,C6)</f>
        <v>0</v>
      </c>
      <c r="E6" s="11"/>
      <c r="F6" s="11"/>
      <c r="G6" s="22">
        <f t="shared" ref="G6:G31" si="1">SUM(E6,F6)</f>
        <v>0</v>
      </c>
      <c r="H6" s="11"/>
      <c r="I6" s="11"/>
      <c r="J6" s="22">
        <f t="shared" ref="J6:J31" si="2">SUM(H6,I6)</f>
        <v>0</v>
      </c>
      <c r="K6" s="11"/>
      <c r="L6" s="11"/>
      <c r="M6" s="22">
        <f t="shared" ref="M6:M31" si="3">SUM(K6,L6)</f>
        <v>0</v>
      </c>
      <c r="N6" s="11"/>
      <c r="O6" s="11"/>
      <c r="P6" s="22">
        <f t="shared" ref="P6:P31" si="4">SUM(N6,O6)</f>
        <v>0</v>
      </c>
      <c r="Q6" s="8">
        <f t="shared" ref="Q6:Q11" si="5" xml:space="preserve"> SUM(B6,E6,H6)</f>
        <v>0</v>
      </c>
      <c r="R6" s="8">
        <f t="shared" ref="R6:R11" si="6" xml:space="preserve"> SUM(C6,F6,I6)</f>
        <v>0</v>
      </c>
      <c r="S6" s="37">
        <f t="shared" ref="S6:S11" si="7">Q6+R6</f>
        <v>0</v>
      </c>
      <c r="T6" s="8">
        <f t="shared" ref="T6:T11" si="8">SUM(K6,N6)</f>
        <v>0</v>
      </c>
      <c r="U6" s="8">
        <f t="shared" ref="U6:U11" si="9">SUM(L6,O6)</f>
        <v>0</v>
      </c>
      <c r="V6" s="37">
        <f t="shared" ref="V6:V11" si="10">T6+U6</f>
        <v>0</v>
      </c>
      <c r="W6" s="8">
        <f t="shared" ref="W6:W11" si="11">Q6+T6</f>
        <v>0</v>
      </c>
      <c r="X6" s="8">
        <f t="shared" ref="X6:X11" si="12">R6+U6</f>
        <v>0</v>
      </c>
      <c r="Y6" s="37">
        <f t="shared" ref="Y6:Y11" si="13">W6+X6</f>
        <v>0</v>
      </c>
    </row>
    <row r="7" spans="1:25" x14ac:dyDescent="0.35">
      <c r="A7" s="144" t="str">
        <f>'2. Salaries_&amp;_Wages'!A7</f>
        <v>Operations &amp; Safety Manager</v>
      </c>
      <c r="B7" s="68"/>
      <c r="C7" s="11"/>
      <c r="D7" s="22">
        <f t="shared" si="0"/>
        <v>0</v>
      </c>
      <c r="E7" s="11"/>
      <c r="F7" s="11"/>
      <c r="G7" s="22">
        <f t="shared" si="1"/>
        <v>0</v>
      </c>
      <c r="H7" s="11"/>
      <c r="I7" s="11"/>
      <c r="J7" s="22">
        <f t="shared" si="2"/>
        <v>0</v>
      </c>
      <c r="K7" s="11"/>
      <c r="L7" s="11"/>
      <c r="M7" s="22">
        <f t="shared" si="3"/>
        <v>0</v>
      </c>
      <c r="N7" s="11"/>
      <c r="O7" s="11"/>
      <c r="P7" s="22">
        <f t="shared" si="4"/>
        <v>0</v>
      </c>
      <c r="Q7" s="8">
        <f t="shared" si="5"/>
        <v>0</v>
      </c>
      <c r="R7" s="8">
        <f t="shared" si="6"/>
        <v>0</v>
      </c>
      <c r="S7" s="37">
        <f t="shared" si="7"/>
        <v>0</v>
      </c>
      <c r="T7" s="8">
        <f t="shared" si="8"/>
        <v>0</v>
      </c>
      <c r="U7" s="8">
        <f t="shared" si="9"/>
        <v>0</v>
      </c>
      <c r="V7" s="37">
        <f t="shared" si="10"/>
        <v>0</v>
      </c>
      <c r="W7" s="8">
        <f t="shared" si="11"/>
        <v>0</v>
      </c>
      <c r="X7" s="8">
        <f t="shared" si="12"/>
        <v>0</v>
      </c>
      <c r="Y7" s="37">
        <f t="shared" si="13"/>
        <v>0</v>
      </c>
    </row>
    <row r="8" spans="1:25" x14ac:dyDescent="0.35">
      <c r="A8" s="19">
        <f>'2. Salaries_&amp;_Wages'!A8</f>
        <v>0</v>
      </c>
      <c r="B8" s="68"/>
      <c r="C8" s="11"/>
      <c r="D8" s="22">
        <f t="shared" si="0"/>
        <v>0</v>
      </c>
      <c r="E8" s="11"/>
      <c r="F8" s="11"/>
      <c r="G8" s="22">
        <f t="shared" si="1"/>
        <v>0</v>
      </c>
      <c r="H8" s="11"/>
      <c r="I8" s="11"/>
      <c r="J8" s="22">
        <f t="shared" si="2"/>
        <v>0</v>
      </c>
      <c r="K8" s="11"/>
      <c r="L8" s="11"/>
      <c r="M8" s="22">
        <f t="shared" si="3"/>
        <v>0</v>
      </c>
      <c r="N8" s="11"/>
      <c r="O8" s="11"/>
      <c r="P8" s="22">
        <f t="shared" si="4"/>
        <v>0</v>
      </c>
      <c r="Q8" s="8">
        <f t="shared" si="5"/>
        <v>0</v>
      </c>
      <c r="R8" s="8">
        <f t="shared" si="6"/>
        <v>0</v>
      </c>
      <c r="S8" s="37">
        <f t="shared" si="7"/>
        <v>0</v>
      </c>
      <c r="T8" s="8">
        <f t="shared" si="8"/>
        <v>0</v>
      </c>
      <c r="U8" s="8">
        <f t="shared" si="9"/>
        <v>0</v>
      </c>
      <c r="V8" s="37">
        <f t="shared" si="10"/>
        <v>0</v>
      </c>
      <c r="W8" s="8">
        <f t="shared" si="11"/>
        <v>0</v>
      </c>
      <c r="X8" s="8">
        <f t="shared" si="12"/>
        <v>0</v>
      </c>
      <c r="Y8" s="37">
        <f t="shared" si="13"/>
        <v>0</v>
      </c>
    </row>
    <row r="9" spans="1:25" x14ac:dyDescent="0.35">
      <c r="A9" s="19">
        <f>'2. Salaries_&amp;_Wages'!A9</f>
        <v>0</v>
      </c>
      <c r="B9" s="68"/>
      <c r="C9" s="11"/>
      <c r="D9" s="22">
        <f t="shared" si="0"/>
        <v>0</v>
      </c>
      <c r="E9" s="11"/>
      <c r="F9" s="11"/>
      <c r="G9" s="22">
        <f t="shared" si="1"/>
        <v>0</v>
      </c>
      <c r="H9" s="11"/>
      <c r="I9" s="11"/>
      <c r="J9" s="22">
        <f t="shared" si="2"/>
        <v>0</v>
      </c>
      <c r="K9" s="11"/>
      <c r="L9" s="11"/>
      <c r="M9" s="22">
        <f t="shared" si="3"/>
        <v>0</v>
      </c>
      <c r="N9" s="11"/>
      <c r="O9" s="11"/>
      <c r="P9" s="22">
        <f t="shared" si="4"/>
        <v>0</v>
      </c>
      <c r="Q9" s="8">
        <f t="shared" si="5"/>
        <v>0</v>
      </c>
      <c r="R9" s="8">
        <f t="shared" si="6"/>
        <v>0</v>
      </c>
      <c r="S9" s="37">
        <f t="shared" si="7"/>
        <v>0</v>
      </c>
      <c r="T9" s="8">
        <f t="shared" si="8"/>
        <v>0</v>
      </c>
      <c r="U9" s="8">
        <f t="shared" si="9"/>
        <v>0</v>
      </c>
      <c r="V9" s="37">
        <f t="shared" si="10"/>
        <v>0</v>
      </c>
      <c r="W9" s="8">
        <f t="shared" si="11"/>
        <v>0</v>
      </c>
      <c r="X9" s="8">
        <f t="shared" si="12"/>
        <v>0</v>
      </c>
      <c r="Y9" s="37">
        <f t="shared" si="13"/>
        <v>0</v>
      </c>
    </row>
    <row r="10" spans="1:25" x14ac:dyDescent="0.35">
      <c r="A10" s="19">
        <f>'2. Salaries_&amp;_Wages'!A10</f>
        <v>0</v>
      </c>
      <c r="B10" s="68"/>
      <c r="C10" s="11"/>
      <c r="D10" s="22">
        <f t="shared" si="0"/>
        <v>0</v>
      </c>
      <c r="E10" s="11"/>
      <c r="F10" s="11"/>
      <c r="G10" s="22">
        <f t="shared" si="1"/>
        <v>0</v>
      </c>
      <c r="H10" s="11"/>
      <c r="I10" s="11"/>
      <c r="J10" s="22">
        <f t="shared" si="2"/>
        <v>0</v>
      </c>
      <c r="K10" s="11"/>
      <c r="L10" s="11"/>
      <c r="M10" s="22">
        <f t="shared" si="3"/>
        <v>0</v>
      </c>
      <c r="N10" s="11"/>
      <c r="O10" s="11"/>
      <c r="P10" s="22">
        <f t="shared" si="4"/>
        <v>0</v>
      </c>
      <c r="Q10" s="8">
        <f t="shared" si="5"/>
        <v>0</v>
      </c>
      <c r="R10" s="8">
        <f t="shared" si="6"/>
        <v>0</v>
      </c>
      <c r="S10" s="37">
        <f t="shared" si="7"/>
        <v>0</v>
      </c>
      <c r="T10" s="8">
        <f t="shared" si="8"/>
        <v>0</v>
      </c>
      <c r="U10" s="8">
        <f t="shared" si="9"/>
        <v>0</v>
      </c>
      <c r="V10" s="37">
        <f t="shared" si="10"/>
        <v>0</v>
      </c>
      <c r="W10" s="8">
        <f t="shared" si="11"/>
        <v>0</v>
      </c>
      <c r="X10" s="8">
        <f t="shared" si="12"/>
        <v>0</v>
      </c>
      <c r="Y10" s="37">
        <f t="shared" si="13"/>
        <v>0</v>
      </c>
    </row>
    <row r="11" spans="1:25" x14ac:dyDescent="0.35">
      <c r="A11" s="40">
        <f>'2. Salaries_&amp;_Wages'!A11</f>
        <v>0</v>
      </c>
      <c r="B11" s="138"/>
      <c r="C11" s="42"/>
      <c r="D11" s="43">
        <f t="shared" si="0"/>
        <v>0</v>
      </c>
      <c r="E11" s="42"/>
      <c r="F11" s="42"/>
      <c r="G11" s="43">
        <f t="shared" si="1"/>
        <v>0</v>
      </c>
      <c r="H11" s="42"/>
      <c r="I11" s="42"/>
      <c r="J11" s="43">
        <f t="shared" si="2"/>
        <v>0</v>
      </c>
      <c r="K11" s="42"/>
      <c r="L11" s="42"/>
      <c r="M11" s="43">
        <f t="shared" si="3"/>
        <v>0</v>
      </c>
      <c r="N11" s="42"/>
      <c r="O11" s="42"/>
      <c r="P11" s="43">
        <f t="shared" si="4"/>
        <v>0</v>
      </c>
      <c r="Q11" s="8">
        <f t="shared" si="5"/>
        <v>0</v>
      </c>
      <c r="R11" s="8">
        <f t="shared" si="6"/>
        <v>0</v>
      </c>
      <c r="S11" s="37">
        <f t="shared" si="7"/>
        <v>0</v>
      </c>
      <c r="T11" s="8">
        <f t="shared" si="8"/>
        <v>0</v>
      </c>
      <c r="U11" s="8">
        <f t="shared" si="9"/>
        <v>0</v>
      </c>
      <c r="V11" s="37">
        <f t="shared" si="10"/>
        <v>0</v>
      </c>
      <c r="W11" s="8">
        <f t="shared" si="11"/>
        <v>0</v>
      </c>
      <c r="X11" s="8">
        <f t="shared" si="12"/>
        <v>0</v>
      </c>
      <c r="Y11" s="37">
        <f t="shared" si="13"/>
        <v>0</v>
      </c>
    </row>
    <row r="12" spans="1:25" x14ac:dyDescent="0.35">
      <c r="A12" s="28" t="str">
        <f>'2. Salaries_&amp;_Wages'!A12</f>
        <v>Non-Management:</v>
      </c>
      <c r="B12" s="139"/>
      <c r="C12" s="13"/>
      <c r="D12" s="20"/>
      <c r="E12" s="13"/>
      <c r="F12" s="13"/>
      <c r="G12" s="20"/>
      <c r="H12" s="13"/>
      <c r="I12" s="13"/>
      <c r="J12" s="20"/>
      <c r="K12" s="13"/>
      <c r="L12" s="13"/>
      <c r="M12" s="20"/>
      <c r="N12" s="13"/>
      <c r="O12" s="13"/>
      <c r="P12" s="20"/>
      <c r="Q12" s="13"/>
      <c r="R12" s="13"/>
      <c r="S12" s="20"/>
      <c r="T12" s="13"/>
      <c r="U12" s="13"/>
      <c r="V12" s="20"/>
      <c r="W12" s="13"/>
      <c r="X12" s="13"/>
      <c r="Y12" s="20"/>
    </row>
    <row r="13" spans="1:25" x14ac:dyDescent="0.35">
      <c r="A13" s="35" t="str">
        <f>'2. Salaries_&amp;_Wages'!A13</f>
        <v>Fixed-Route Driver (Full Time)</v>
      </c>
      <c r="B13" s="69"/>
      <c r="C13" s="8"/>
      <c r="D13" s="37">
        <f t="shared" si="0"/>
        <v>0</v>
      </c>
      <c r="E13" s="8"/>
      <c r="F13" s="8"/>
      <c r="G13" s="37">
        <f t="shared" si="1"/>
        <v>0</v>
      </c>
      <c r="H13" s="8"/>
      <c r="I13" s="8"/>
      <c r="J13" s="37">
        <f t="shared" si="2"/>
        <v>0</v>
      </c>
      <c r="K13" s="8"/>
      <c r="L13" s="8"/>
      <c r="M13" s="37">
        <f t="shared" si="3"/>
        <v>0</v>
      </c>
      <c r="N13" s="8"/>
      <c r="O13" s="8"/>
      <c r="P13" s="37">
        <f t="shared" si="4"/>
        <v>0</v>
      </c>
      <c r="Q13" s="8">
        <f t="shared" ref="Q13:Q32" si="14" xml:space="preserve"> SUM(B13,E13,H13)</f>
        <v>0</v>
      </c>
      <c r="R13" s="8">
        <f t="shared" ref="R13:R32" si="15" xml:space="preserve"> SUM(C13,F13,I13)</f>
        <v>0</v>
      </c>
      <c r="S13" s="37">
        <f t="shared" ref="S13:S32" si="16">Q13+R13</f>
        <v>0</v>
      </c>
      <c r="T13" s="8">
        <f t="shared" ref="T13:T32" si="17">SUM(K13,N13)</f>
        <v>0</v>
      </c>
      <c r="U13" s="8">
        <f t="shared" ref="U13:U32" si="18">SUM(L13,O13)</f>
        <v>0</v>
      </c>
      <c r="V13" s="37">
        <f t="shared" ref="V13:V32" si="19">T13+U13</f>
        <v>0</v>
      </c>
      <c r="W13" s="8">
        <f t="shared" ref="W13:W32" si="20">Q13+T13</f>
        <v>0</v>
      </c>
      <c r="X13" s="8">
        <f t="shared" ref="X13:X32" si="21">R13+U13</f>
        <v>0</v>
      </c>
      <c r="Y13" s="37">
        <f t="shared" ref="Y13:Y32" si="22">W13+X13</f>
        <v>0</v>
      </c>
    </row>
    <row r="14" spans="1:25" x14ac:dyDescent="0.35">
      <c r="A14" s="45" t="str">
        <f>'2. Salaries_&amp;_Wages'!A14</f>
        <v>Fixed-Route Driver (Part Time)</v>
      </c>
      <c r="B14" s="140"/>
      <c r="C14" s="47"/>
      <c r="D14" s="22">
        <f t="shared" si="0"/>
        <v>0</v>
      </c>
      <c r="E14" s="47"/>
      <c r="F14" s="47"/>
      <c r="G14" s="22">
        <f t="shared" si="1"/>
        <v>0</v>
      </c>
      <c r="H14" s="11"/>
      <c r="I14" s="11"/>
      <c r="J14" s="22">
        <f t="shared" si="2"/>
        <v>0</v>
      </c>
      <c r="K14" s="11"/>
      <c r="L14" s="11"/>
      <c r="M14" s="22">
        <f t="shared" si="3"/>
        <v>0</v>
      </c>
      <c r="N14" s="11"/>
      <c r="O14" s="11"/>
      <c r="P14" s="22">
        <f t="shared" si="4"/>
        <v>0</v>
      </c>
      <c r="Q14" s="8">
        <f t="shared" si="14"/>
        <v>0</v>
      </c>
      <c r="R14" s="8">
        <f t="shared" si="15"/>
        <v>0</v>
      </c>
      <c r="S14" s="37">
        <f t="shared" si="16"/>
        <v>0</v>
      </c>
      <c r="T14" s="8">
        <f t="shared" si="17"/>
        <v>0</v>
      </c>
      <c r="U14" s="8">
        <f t="shared" si="18"/>
        <v>0</v>
      </c>
      <c r="V14" s="37">
        <f t="shared" si="19"/>
        <v>0</v>
      </c>
      <c r="W14" s="8">
        <f t="shared" si="20"/>
        <v>0</v>
      </c>
      <c r="X14" s="8">
        <f t="shared" si="21"/>
        <v>0</v>
      </c>
      <c r="Y14" s="37">
        <f t="shared" si="22"/>
        <v>0</v>
      </c>
    </row>
    <row r="15" spans="1:25" x14ac:dyDescent="0.35">
      <c r="A15" s="19" t="str">
        <f>'2. Salaries_&amp;_Wages'!A15</f>
        <v>Paratransit Driver (Full Time)</v>
      </c>
      <c r="B15" s="68"/>
      <c r="C15" s="11"/>
      <c r="D15" s="22">
        <f t="shared" si="0"/>
        <v>0</v>
      </c>
      <c r="E15" s="11"/>
      <c r="F15" s="11"/>
      <c r="G15" s="22">
        <f t="shared" si="1"/>
        <v>0</v>
      </c>
      <c r="H15" s="11"/>
      <c r="I15" s="11"/>
      <c r="J15" s="22">
        <f t="shared" si="2"/>
        <v>0</v>
      </c>
      <c r="K15" s="11"/>
      <c r="L15" s="11"/>
      <c r="M15" s="22">
        <f t="shared" si="3"/>
        <v>0</v>
      </c>
      <c r="N15" s="11"/>
      <c r="O15" s="11"/>
      <c r="P15" s="22">
        <f t="shared" si="4"/>
        <v>0</v>
      </c>
      <c r="Q15" s="8">
        <f t="shared" si="14"/>
        <v>0</v>
      </c>
      <c r="R15" s="8">
        <f t="shared" si="15"/>
        <v>0</v>
      </c>
      <c r="S15" s="37">
        <f t="shared" si="16"/>
        <v>0</v>
      </c>
      <c r="T15" s="8">
        <f t="shared" si="17"/>
        <v>0</v>
      </c>
      <c r="U15" s="8">
        <f t="shared" si="18"/>
        <v>0</v>
      </c>
      <c r="V15" s="37">
        <f t="shared" si="19"/>
        <v>0</v>
      </c>
      <c r="W15" s="8">
        <f t="shared" si="20"/>
        <v>0</v>
      </c>
      <c r="X15" s="8">
        <f t="shared" si="21"/>
        <v>0</v>
      </c>
      <c r="Y15" s="37">
        <f t="shared" si="22"/>
        <v>0</v>
      </c>
    </row>
    <row r="16" spans="1:25" x14ac:dyDescent="0.35">
      <c r="A16" s="19" t="str">
        <f>'2. Salaries_&amp;_Wages'!A16</f>
        <v>Paratransit Driver (Part Time)</v>
      </c>
      <c r="B16" s="68"/>
      <c r="C16" s="11"/>
      <c r="D16" s="22">
        <f t="shared" si="0"/>
        <v>0</v>
      </c>
      <c r="E16" s="11"/>
      <c r="F16" s="11"/>
      <c r="G16" s="22">
        <f t="shared" si="1"/>
        <v>0</v>
      </c>
      <c r="H16" s="11"/>
      <c r="I16" s="11"/>
      <c r="J16" s="22">
        <f t="shared" si="2"/>
        <v>0</v>
      </c>
      <c r="K16" s="11"/>
      <c r="L16" s="11"/>
      <c r="M16" s="22">
        <f t="shared" si="3"/>
        <v>0</v>
      </c>
      <c r="N16" s="11"/>
      <c r="O16" s="11"/>
      <c r="P16" s="22">
        <f t="shared" si="4"/>
        <v>0</v>
      </c>
      <c r="Q16" s="8">
        <f t="shared" si="14"/>
        <v>0</v>
      </c>
      <c r="R16" s="8">
        <f t="shared" si="15"/>
        <v>0</v>
      </c>
      <c r="S16" s="37">
        <f t="shared" si="16"/>
        <v>0</v>
      </c>
      <c r="T16" s="8">
        <f t="shared" si="17"/>
        <v>0</v>
      </c>
      <c r="U16" s="8">
        <f t="shared" si="18"/>
        <v>0</v>
      </c>
      <c r="V16" s="37">
        <f t="shared" si="19"/>
        <v>0</v>
      </c>
      <c r="W16" s="8">
        <f t="shared" si="20"/>
        <v>0</v>
      </c>
      <c r="X16" s="8">
        <f t="shared" si="21"/>
        <v>0</v>
      </c>
      <c r="Y16" s="37">
        <f t="shared" si="22"/>
        <v>0</v>
      </c>
    </row>
    <row r="17" spans="1:25" x14ac:dyDescent="0.35">
      <c r="A17" s="19" t="str">
        <f>'2. Salaries_&amp;_Wages'!A17</f>
        <v>Dispatcher</v>
      </c>
      <c r="B17" s="68"/>
      <c r="C17" s="11"/>
      <c r="D17" s="22">
        <f t="shared" si="0"/>
        <v>0</v>
      </c>
      <c r="E17" s="11"/>
      <c r="F17" s="11"/>
      <c r="G17" s="22">
        <f t="shared" si="1"/>
        <v>0</v>
      </c>
      <c r="H17" s="11"/>
      <c r="I17" s="11"/>
      <c r="J17" s="22">
        <f t="shared" si="2"/>
        <v>0</v>
      </c>
      <c r="K17" s="11"/>
      <c r="L17" s="11"/>
      <c r="M17" s="22">
        <f t="shared" si="3"/>
        <v>0</v>
      </c>
      <c r="N17" s="11"/>
      <c r="O17" s="11"/>
      <c r="P17" s="22">
        <f t="shared" si="4"/>
        <v>0</v>
      </c>
      <c r="Q17" s="8">
        <f t="shared" si="14"/>
        <v>0</v>
      </c>
      <c r="R17" s="8">
        <f t="shared" si="15"/>
        <v>0</v>
      </c>
      <c r="S17" s="37">
        <f t="shared" si="16"/>
        <v>0</v>
      </c>
      <c r="T17" s="8">
        <f t="shared" si="17"/>
        <v>0</v>
      </c>
      <c r="U17" s="8">
        <f t="shared" si="18"/>
        <v>0</v>
      </c>
      <c r="V17" s="37">
        <f t="shared" si="19"/>
        <v>0</v>
      </c>
      <c r="W17" s="8">
        <f t="shared" si="20"/>
        <v>0</v>
      </c>
      <c r="X17" s="8">
        <f t="shared" si="21"/>
        <v>0</v>
      </c>
      <c r="Y17" s="37">
        <f t="shared" si="22"/>
        <v>0</v>
      </c>
    </row>
    <row r="18" spans="1:25" x14ac:dyDescent="0.35">
      <c r="A18" s="19" t="str">
        <f>'2. Salaries_&amp;_Wages'!A18</f>
        <v>Road Supervisor</v>
      </c>
      <c r="B18" s="68"/>
      <c r="C18" s="11"/>
      <c r="D18" s="22">
        <f t="shared" si="0"/>
        <v>0</v>
      </c>
      <c r="E18" s="11"/>
      <c r="F18" s="11"/>
      <c r="G18" s="22">
        <f t="shared" si="1"/>
        <v>0</v>
      </c>
      <c r="H18" s="11"/>
      <c r="I18" s="11"/>
      <c r="J18" s="22">
        <f t="shared" si="2"/>
        <v>0</v>
      </c>
      <c r="K18" s="11"/>
      <c r="L18" s="11"/>
      <c r="M18" s="22">
        <f t="shared" si="3"/>
        <v>0</v>
      </c>
      <c r="N18" s="11"/>
      <c r="O18" s="11"/>
      <c r="P18" s="22">
        <f t="shared" si="4"/>
        <v>0</v>
      </c>
      <c r="Q18" s="8">
        <f t="shared" si="14"/>
        <v>0</v>
      </c>
      <c r="R18" s="8">
        <f t="shared" si="15"/>
        <v>0</v>
      </c>
      <c r="S18" s="37">
        <f t="shared" si="16"/>
        <v>0</v>
      </c>
      <c r="T18" s="8">
        <f t="shared" si="17"/>
        <v>0</v>
      </c>
      <c r="U18" s="8">
        <f t="shared" si="18"/>
        <v>0</v>
      </c>
      <c r="V18" s="37">
        <f t="shared" si="19"/>
        <v>0</v>
      </c>
      <c r="W18" s="8">
        <f t="shared" si="20"/>
        <v>0</v>
      </c>
      <c r="X18" s="8">
        <f t="shared" si="21"/>
        <v>0</v>
      </c>
      <c r="Y18" s="37">
        <f t="shared" si="22"/>
        <v>0</v>
      </c>
    </row>
    <row r="19" spans="1:25" x14ac:dyDescent="0.35">
      <c r="A19" s="19" t="str">
        <f>'2. Salaries_&amp;_Wages'!A19</f>
        <v>Customer Service Rep.</v>
      </c>
      <c r="B19" s="68"/>
      <c r="C19" s="11"/>
      <c r="D19" s="22">
        <f t="shared" si="0"/>
        <v>0</v>
      </c>
      <c r="E19" s="11"/>
      <c r="F19" s="11"/>
      <c r="G19" s="22">
        <f t="shared" si="1"/>
        <v>0</v>
      </c>
      <c r="H19" s="11"/>
      <c r="I19" s="11"/>
      <c r="J19" s="22">
        <f t="shared" si="2"/>
        <v>0</v>
      </c>
      <c r="K19" s="11"/>
      <c r="L19" s="11"/>
      <c r="M19" s="22">
        <f t="shared" si="3"/>
        <v>0</v>
      </c>
      <c r="N19" s="11"/>
      <c r="O19" s="11"/>
      <c r="P19" s="22">
        <f t="shared" si="4"/>
        <v>0</v>
      </c>
      <c r="Q19" s="8">
        <f t="shared" si="14"/>
        <v>0</v>
      </c>
      <c r="R19" s="8">
        <f t="shared" si="15"/>
        <v>0</v>
      </c>
      <c r="S19" s="37">
        <f t="shared" si="16"/>
        <v>0</v>
      </c>
      <c r="T19" s="8">
        <f t="shared" si="17"/>
        <v>0</v>
      </c>
      <c r="U19" s="8">
        <f t="shared" si="18"/>
        <v>0</v>
      </c>
      <c r="V19" s="37">
        <f t="shared" si="19"/>
        <v>0</v>
      </c>
      <c r="W19" s="8">
        <f t="shared" si="20"/>
        <v>0</v>
      </c>
      <c r="X19" s="8">
        <f t="shared" si="21"/>
        <v>0</v>
      </c>
      <c r="Y19" s="37">
        <f t="shared" si="22"/>
        <v>0</v>
      </c>
    </row>
    <row r="20" spans="1:25" x14ac:dyDescent="0.35">
      <c r="A20" s="19" t="str">
        <f>'2. Salaries_&amp;_Wages'!A20</f>
        <v>Adv. Level Mech./Tech-A</v>
      </c>
      <c r="B20" s="68"/>
      <c r="C20" s="11"/>
      <c r="D20" s="22">
        <f t="shared" si="0"/>
        <v>0</v>
      </c>
      <c r="E20" s="11"/>
      <c r="F20" s="11"/>
      <c r="G20" s="22">
        <f t="shared" si="1"/>
        <v>0</v>
      </c>
      <c r="H20" s="11"/>
      <c r="I20" s="11"/>
      <c r="J20" s="22">
        <f t="shared" si="2"/>
        <v>0</v>
      </c>
      <c r="K20" s="11"/>
      <c r="L20" s="11"/>
      <c r="M20" s="22">
        <f t="shared" si="3"/>
        <v>0</v>
      </c>
      <c r="N20" s="11"/>
      <c r="O20" s="11"/>
      <c r="P20" s="22">
        <f t="shared" si="4"/>
        <v>0</v>
      </c>
      <c r="Q20" s="8">
        <f t="shared" si="14"/>
        <v>0</v>
      </c>
      <c r="R20" s="8">
        <f t="shared" si="15"/>
        <v>0</v>
      </c>
      <c r="S20" s="37">
        <f t="shared" si="16"/>
        <v>0</v>
      </c>
      <c r="T20" s="8">
        <f t="shared" si="17"/>
        <v>0</v>
      </c>
      <c r="U20" s="8">
        <f t="shared" si="18"/>
        <v>0</v>
      </c>
      <c r="V20" s="37">
        <f t="shared" si="19"/>
        <v>0</v>
      </c>
      <c r="W20" s="8">
        <f t="shared" si="20"/>
        <v>0</v>
      </c>
      <c r="X20" s="8">
        <f t="shared" si="21"/>
        <v>0</v>
      </c>
      <c r="Y20" s="37">
        <f t="shared" si="22"/>
        <v>0</v>
      </c>
    </row>
    <row r="21" spans="1:25" x14ac:dyDescent="0.35">
      <c r="A21" s="19" t="str">
        <f>'2. Salaries_&amp;_Wages'!A21</f>
        <v>Journeyl Level Mech./Tech-B</v>
      </c>
      <c r="B21" s="68"/>
      <c r="C21" s="11"/>
      <c r="D21" s="22">
        <f t="shared" si="0"/>
        <v>0</v>
      </c>
      <c r="E21" s="11"/>
      <c r="F21" s="11"/>
      <c r="G21" s="22">
        <f t="shared" si="1"/>
        <v>0</v>
      </c>
      <c r="H21" s="11"/>
      <c r="I21" s="11"/>
      <c r="J21" s="22">
        <f t="shared" si="2"/>
        <v>0</v>
      </c>
      <c r="K21" s="11"/>
      <c r="L21" s="11"/>
      <c r="M21" s="22">
        <f t="shared" si="3"/>
        <v>0</v>
      </c>
      <c r="N21" s="11"/>
      <c r="O21" s="11"/>
      <c r="P21" s="22">
        <f t="shared" si="4"/>
        <v>0</v>
      </c>
      <c r="Q21" s="8">
        <f t="shared" si="14"/>
        <v>0</v>
      </c>
      <c r="R21" s="8">
        <f t="shared" si="15"/>
        <v>0</v>
      </c>
      <c r="S21" s="37">
        <f t="shared" si="16"/>
        <v>0</v>
      </c>
      <c r="T21" s="8">
        <f t="shared" si="17"/>
        <v>0</v>
      </c>
      <c r="U21" s="8">
        <f t="shared" si="18"/>
        <v>0</v>
      </c>
      <c r="V21" s="37">
        <f t="shared" si="19"/>
        <v>0</v>
      </c>
      <c r="W21" s="8">
        <f t="shared" si="20"/>
        <v>0</v>
      </c>
      <c r="X21" s="8">
        <f t="shared" si="21"/>
        <v>0</v>
      </c>
      <c r="Y21" s="37">
        <f t="shared" si="22"/>
        <v>0</v>
      </c>
    </row>
    <row r="22" spans="1:25" x14ac:dyDescent="0.35">
      <c r="A22" s="19" t="str">
        <f>'2. Salaries_&amp;_Wages'!A22</f>
        <v>Entry Level Mech./Tech-C</v>
      </c>
      <c r="B22" s="68"/>
      <c r="C22" s="11"/>
      <c r="D22" s="22">
        <f t="shared" si="0"/>
        <v>0</v>
      </c>
      <c r="E22" s="11"/>
      <c r="F22" s="11"/>
      <c r="G22" s="22">
        <f t="shared" si="1"/>
        <v>0</v>
      </c>
      <c r="H22" s="11"/>
      <c r="I22" s="11"/>
      <c r="J22" s="22">
        <f t="shared" si="2"/>
        <v>0</v>
      </c>
      <c r="K22" s="11"/>
      <c r="L22" s="11"/>
      <c r="M22" s="22">
        <f t="shared" si="3"/>
        <v>0</v>
      </c>
      <c r="N22" s="11"/>
      <c r="O22" s="11"/>
      <c r="P22" s="22">
        <f t="shared" si="4"/>
        <v>0</v>
      </c>
      <c r="Q22" s="8">
        <f t="shared" si="14"/>
        <v>0</v>
      </c>
      <c r="R22" s="8">
        <f t="shared" si="15"/>
        <v>0</v>
      </c>
      <c r="S22" s="37">
        <f t="shared" si="16"/>
        <v>0</v>
      </c>
      <c r="T22" s="8">
        <f t="shared" si="17"/>
        <v>0</v>
      </c>
      <c r="U22" s="8">
        <f t="shared" si="18"/>
        <v>0</v>
      </c>
      <c r="V22" s="37">
        <f t="shared" si="19"/>
        <v>0</v>
      </c>
      <c r="W22" s="8">
        <f t="shared" si="20"/>
        <v>0</v>
      </c>
      <c r="X22" s="8">
        <f t="shared" si="21"/>
        <v>0</v>
      </c>
      <c r="Y22" s="37">
        <f t="shared" si="22"/>
        <v>0</v>
      </c>
    </row>
    <row r="23" spans="1:25" x14ac:dyDescent="0.35">
      <c r="A23" s="19" t="str">
        <f>'2. Salaries_&amp;_Wages'!A23</f>
        <v>Maintenance Utility Worker</v>
      </c>
      <c r="B23" s="68"/>
      <c r="C23" s="11"/>
      <c r="D23" s="22">
        <f t="shared" si="0"/>
        <v>0</v>
      </c>
      <c r="E23" s="11"/>
      <c r="F23" s="11"/>
      <c r="G23" s="22">
        <f t="shared" si="1"/>
        <v>0</v>
      </c>
      <c r="H23" s="11"/>
      <c r="I23" s="11"/>
      <c r="J23" s="22">
        <f t="shared" si="2"/>
        <v>0</v>
      </c>
      <c r="K23" s="11"/>
      <c r="L23" s="11"/>
      <c r="M23" s="22">
        <f t="shared" si="3"/>
        <v>0</v>
      </c>
      <c r="N23" s="11"/>
      <c r="O23" s="11"/>
      <c r="P23" s="22">
        <f t="shared" si="4"/>
        <v>0</v>
      </c>
      <c r="Q23" s="8">
        <f t="shared" si="14"/>
        <v>0</v>
      </c>
      <c r="R23" s="8">
        <f t="shared" si="15"/>
        <v>0</v>
      </c>
      <c r="S23" s="37">
        <f t="shared" si="16"/>
        <v>0</v>
      </c>
      <c r="T23" s="8">
        <f t="shared" si="17"/>
        <v>0</v>
      </c>
      <c r="U23" s="8">
        <f t="shared" si="18"/>
        <v>0</v>
      </c>
      <c r="V23" s="37">
        <f t="shared" si="19"/>
        <v>0</v>
      </c>
      <c r="W23" s="8">
        <f t="shared" si="20"/>
        <v>0</v>
      </c>
      <c r="X23" s="8">
        <f t="shared" si="21"/>
        <v>0</v>
      </c>
      <c r="Y23" s="37">
        <f t="shared" si="22"/>
        <v>0</v>
      </c>
    </row>
    <row r="24" spans="1:25" x14ac:dyDescent="0.35">
      <c r="A24" s="144" t="str">
        <f>'2. Salaries_&amp;_Wages'!A24</f>
        <v>Administrative Assistant</v>
      </c>
      <c r="B24" s="68"/>
      <c r="C24" s="11"/>
      <c r="D24" s="22">
        <f t="shared" si="0"/>
        <v>0</v>
      </c>
      <c r="E24" s="11"/>
      <c r="F24" s="11"/>
      <c r="G24" s="22">
        <f t="shared" si="1"/>
        <v>0</v>
      </c>
      <c r="H24" s="11"/>
      <c r="I24" s="11"/>
      <c r="J24" s="22">
        <f t="shared" si="2"/>
        <v>0</v>
      </c>
      <c r="K24" s="11"/>
      <c r="L24" s="11"/>
      <c r="M24" s="22">
        <f t="shared" si="3"/>
        <v>0</v>
      </c>
      <c r="N24" s="11"/>
      <c r="O24" s="11"/>
      <c r="P24" s="22">
        <f t="shared" si="4"/>
        <v>0</v>
      </c>
      <c r="Q24" s="8">
        <f t="shared" si="14"/>
        <v>0</v>
      </c>
      <c r="R24" s="8">
        <f t="shared" si="15"/>
        <v>0</v>
      </c>
      <c r="S24" s="37">
        <f t="shared" si="16"/>
        <v>0</v>
      </c>
      <c r="T24" s="8">
        <f t="shared" si="17"/>
        <v>0</v>
      </c>
      <c r="U24" s="8">
        <f t="shared" si="18"/>
        <v>0</v>
      </c>
      <c r="V24" s="37">
        <f t="shared" si="19"/>
        <v>0</v>
      </c>
      <c r="W24" s="8">
        <f t="shared" si="20"/>
        <v>0</v>
      </c>
      <c r="X24" s="8">
        <f t="shared" si="21"/>
        <v>0</v>
      </c>
      <c r="Y24" s="37">
        <f t="shared" si="22"/>
        <v>0</v>
      </c>
    </row>
    <row r="25" spans="1:25" x14ac:dyDescent="0.35">
      <c r="A25" s="19" t="str">
        <f>'2. Salaries_&amp;_Wages'!A25</f>
        <v>Safety Trainer</v>
      </c>
      <c r="B25" s="68"/>
      <c r="C25" s="11"/>
      <c r="D25" s="22">
        <f t="shared" si="0"/>
        <v>0</v>
      </c>
      <c r="E25" s="11"/>
      <c r="F25" s="11"/>
      <c r="G25" s="22">
        <f t="shared" si="1"/>
        <v>0</v>
      </c>
      <c r="H25" s="11"/>
      <c r="I25" s="11"/>
      <c r="J25" s="22">
        <f t="shared" si="2"/>
        <v>0</v>
      </c>
      <c r="K25" s="11"/>
      <c r="L25" s="11"/>
      <c r="M25" s="22">
        <f t="shared" si="3"/>
        <v>0</v>
      </c>
      <c r="N25" s="11"/>
      <c r="O25" s="11"/>
      <c r="P25" s="22">
        <f t="shared" si="4"/>
        <v>0</v>
      </c>
      <c r="Q25" s="8">
        <f t="shared" si="14"/>
        <v>0</v>
      </c>
      <c r="R25" s="8">
        <f t="shared" si="15"/>
        <v>0</v>
      </c>
      <c r="S25" s="37">
        <f t="shared" si="16"/>
        <v>0</v>
      </c>
      <c r="T25" s="8">
        <f t="shared" si="17"/>
        <v>0</v>
      </c>
      <c r="U25" s="8">
        <f t="shared" si="18"/>
        <v>0</v>
      </c>
      <c r="V25" s="37">
        <f t="shared" si="19"/>
        <v>0</v>
      </c>
      <c r="W25" s="8">
        <f t="shared" si="20"/>
        <v>0</v>
      </c>
      <c r="X25" s="8">
        <f t="shared" si="21"/>
        <v>0</v>
      </c>
      <c r="Y25" s="37">
        <f t="shared" si="22"/>
        <v>0</v>
      </c>
    </row>
    <row r="26" spans="1:25" x14ac:dyDescent="0.35">
      <c r="A26" s="19">
        <f>'2. Salaries_&amp;_Wages'!A26</f>
        <v>0</v>
      </c>
      <c r="B26" s="68"/>
      <c r="C26" s="11"/>
      <c r="D26" s="22">
        <f t="shared" si="0"/>
        <v>0</v>
      </c>
      <c r="E26" s="11"/>
      <c r="F26" s="11"/>
      <c r="G26" s="22">
        <f t="shared" si="1"/>
        <v>0</v>
      </c>
      <c r="H26" s="11"/>
      <c r="I26" s="11"/>
      <c r="J26" s="22">
        <f t="shared" si="2"/>
        <v>0</v>
      </c>
      <c r="K26" s="11"/>
      <c r="L26" s="11"/>
      <c r="M26" s="22">
        <f t="shared" si="3"/>
        <v>0</v>
      </c>
      <c r="N26" s="11"/>
      <c r="O26" s="11"/>
      <c r="P26" s="22">
        <f t="shared" si="4"/>
        <v>0</v>
      </c>
      <c r="Q26" s="8">
        <f t="shared" si="14"/>
        <v>0</v>
      </c>
      <c r="R26" s="8">
        <f t="shared" si="15"/>
        <v>0</v>
      </c>
      <c r="S26" s="37">
        <f t="shared" si="16"/>
        <v>0</v>
      </c>
      <c r="T26" s="8">
        <f t="shared" si="17"/>
        <v>0</v>
      </c>
      <c r="U26" s="8">
        <f t="shared" si="18"/>
        <v>0</v>
      </c>
      <c r="V26" s="37">
        <f t="shared" si="19"/>
        <v>0</v>
      </c>
      <c r="W26" s="8">
        <f t="shared" si="20"/>
        <v>0</v>
      </c>
      <c r="X26" s="8">
        <f t="shared" si="21"/>
        <v>0</v>
      </c>
      <c r="Y26" s="37">
        <f t="shared" si="22"/>
        <v>0</v>
      </c>
    </row>
    <row r="27" spans="1:25" x14ac:dyDescent="0.35">
      <c r="A27" s="19">
        <f>'2. Salaries_&amp;_Wages'!A27</f>
        <v>0</v>
      </c>
      <c r="B27" s="68"/>
      <c r="C27" s="11"/>
      <c r="D27" s="22">
        <f t="shared" si="0"/>
        <v>0</v>
      </c>
      <c r="E27" s="11"/>
      <c r="F27" s="11"/>
      <c r="G27" s="22">
        <f t="shared" si="1"/>
        <v>0</v>
      </c>
      <c r="H27" s="11"/>
      <c r="I27" s="11"/>
      <c r="J27" s="22">
        <f t="shared" si="2"/>
        <v>0</v>
      </c>
      <c r="K27" s="11"/>
      <c r="L27" s="11"/>
      <c r="M27" s="22">
        <f t="shared" si="3"/>
        <v>0</v>
      </c>
      <c r="N27" s="11"/>
      <c r="O27" s="11"/>
      <c r="P27" s="22">
        <f t="shared" si="4"/>
        <v>0</v>
      </c>
      <c r="Q27" s="8">
        <f t="shared" si="14"/>
        <v>0</v>
      </c>
      <c r="R27" s="8">
        <f t="shared" si="15"/>
        <v>0</v>
      </c>
      <c r="S27" s="37">
        <f t="shared" si="16"/>
        <v>0</v>
      </c>
      <c r="T27" s="8">
        <f t="shared" si="17"/>
        <v>0</v>
      </c>
      <c r="U27" s="8">
        <f t="shared" si="18"/>
        <v>0</v>
      </c>
      <c r="V27" s="37">
        <f t="shared" si="19"/>
        <v>0</v>
      </c>
      <c r="W27" s="8">
        <f t="shared" si="20"/>
        <v>0</v>
      </c>
      <c r="X27" s="8">
        <f t="shared" si="21"/>
        <v>0</v>
      </c>
      <c r="Y27" s="37">
        <f t="shared" si="22"/>
        <v>0</v>
      </c>
    </row>
    <row r="28" spans="1:25" x14ac:dyDescent="0.35">
      <c r="A28" s="19">
        <f>'2. Salaries_&amp;_Wages'!A28</f>
        <v>0</v>
      </c>
      <c r="B28" s="68"/>
      <c r="C28" s="11"/>
      <c r="D28" s="22">
        <f t="shared" si="0"/>
        <v>0</v>
      </c>
      <c r="E28" s="11"/>
      <c r="F28" s="11"/>
      <c r="G28" s="22">
        <f t="shared" si="1"/>
        <v>0</v>
      </c>
      <c r="H28" s="11"/>
      <c r="I28" s="11"/>
      <c r="J28" s="22">
        <f t="shared" si="2"/>
        <v>0</v>
      </c>
      <c r="K28" s="11"/>
      <c r="L28" s="11"/>
      <c r="M28" s="22">
        <f t="shared" si="3"/>
        <v>0</v>
      </c>
      <c r="N28" s="11"/>
      <c r="O28" s="11"/>
      <c r="P28" s="22">
        <f t="shared" si="4"/>
        <v>0</v>
      </c>
      <c r="Q28" s="8">
        <f t="shared" si="14"/>
        <v>0</v>
      </c>
      <c r="R28" s="8">
        <f t="shared" si="15"/>
        <v>0</v>
      </c>
      <c r="S28" s="37">
        <f t="shared" si="16"/>
        <v>0</v>
      </c>
      <c r="T28" s="8">
        <f t="shared" si="17"/>
        <v>0</v>
      </c>
      <c r="U28" s="8">
        <f t="shared" si="18"/>
        <v>0</v>
      </c>
      <c r="V28" s="37">
        <f t="shared" si="19"/>
        <v>0</v>
      </c>
      <c r="W28" s="8">
        <f t="shared" si="20"/>
        <v>0</v>
      </c>
      <c r="X28" s="8">
        <f t="shared" si="21"/>
        <v>0</v>
      </c>
      <c r="Y28" s="37">
        <f t="shared" si="22"/>
        <v>0</v>
      </c>
    </row>
    <row r="29" spans="1:25" x14ac:dyDescent="0.35">
      <c r="A29" s="19">
        <f>'2. Salaries_&amp;_Wages'!A29</f>
        <v>0</v>
      </c>
      <c r="B29" s="68"/>
      <c r="C29" s="11"/>
      <c r="D29" s="22">
        <f t="shared" si="0"/>
        <v>0</v>
      </c>
      <c r="E29" s="11"/>
      <c r="F29" s="11"/>
      <c r="G29" s="22">
        <f t="shared" si="1"/>
        <v>0</v>
      </c>
      <c r="H29" s="11"/>
      <c r="I29" s="11"/>
      <c r="J29" s="22">
        <f t="shared" si="2"/>
        <v>0</v>
      </c>
      <c r="K29" s="11"/>
      <c r="L29" s="11"/>
      <c r="M29" s="22">
        <f t="shared" si="3"/>
        <v>0</v>
      </c>
      <c r="N29" s="11"/>
      <c r="O29" s="11"/>
      <c r="P29" s="22">
        <f t="shared" si="4"/>
        <v>0</v>
      </c>
      <c r="Q29" s="8">
        <f t="shared" si="14"/>
        <v>0</v>
      </c>
      <c r="R29" s="8">
        <f t="shared" si="15"/>
        <v>0</v>
      </c>
      <c r="S29" s="37">
        <f t="shared" si="16"/>
        <v>0</v>
      </c>
      <c r="T29" s="8">
        <f t="shared" si="17"/>
        <v>0</v>
      </c>
      <c r="U29" s="8">
        <f t="shared" si="18"/>
        <v>0</v>
      </c>
      <c r="V29" s="37">
        <f t="shared" si="19"/>
        <v>0</v>
      </c>
      <c r="W29" s="8">
        <f t="shared" si="20"/>
        <v>0</v>
      </c>
      <c r="X29" s="8">
        <f t="shared" si="21"/>
        <v>0</v>
      </c>
      <c r="Y29" s="37">
        <f t="shared" si="22"/>
        <v>0</v>
      </c>
    </row>
    <row r="30" spans="1:25" x14ac:dyDescent="0.35">
      <c r="A30" s="19">
        <f>'2. Salaries_&amp;_Wages'!A30</f>
        <v>0</v>
      </c>
      <c r="B30" s="68"/>
      <c r="C30" s="11"/>
      <c r="D30" s="22">
        <f t="shared" si="0"/>
        <v>0</v>
      </c>
      <c r="E30" s="11"/>
      <c r="F30" s="11"/>
      <c r="G30" s="22">
        <f t="shared" si="1"/>
        <v>0</v>
      </c>
      <c r="H30" s="11"/>
      <c r="I30" s="11"/>
      <c r="J30" s="22">
        <f t="shared" si="2"/>
        <v>0</v>
      </c>
      <c r="K30" s="11"/>
      <c r="L30" s="11"/>
      <c r="M30" s="22">
        <f t="shared" si="3"/>
        <v>0</v>
      </c>
      <c r="N30" s="11"/>
      <c r="O30" s="11"/>
      <c r="P30" s="22">
        <f t="shared" si="4"/>
        <v>0</v>
      </c>
      <c r="Q30" s="8">
        <f t="shared" si="14"/>
        <v>0</v>
      </c>
      <c r="R30" s="8">
        <f t="shared" si="15"/>
        <v>0</v>
      </c>
      <c r="S30" s="37">
        <f t="shared" si="16"/>
        <v>0</v>
      </c>
      <c r="T30" s="8">
        <f t="shared" si="17"/>
        <v>0</v>
      </c>
      <c r="U30" s="8">
        <f t="shared" si="18"/>
        <v>0</v>
      </c>
      <c r="V30" s="37">
        <f t="shared" si="19"/>
        <v>0</v>
      </c>
      <c r="W30" s="8">
        <f t="shared" si="20"/>
        <v>0</v>
      </c>
      <c r="X30" s="8">
        <f t="shared" si="21"/>
        <v>0</v>
      </c>
      <c r="Y30" s="37">
        <f t="shared" si="22"/>
        <v>0</v>
      </c>
    </row>
    <row r="31" spans="1:25" x14ac:dyDescent="0.35">
      <c r="A31" s="49">
        <f>'2. Salaries_&amp;_Wages'!A31</f>
        <v>0</v>
      </c>
      <c r="B31" s="75"/>
      <c r="C31" s="51"/>
      <c r="D31" s="52">
        <f t="shared" si="0"/>
        <v>0</v>
      </c>
      <c r="E31" s="51"/>
      <c r="F31" s="51"/>
      <c r="G31" s="52">
        <f t="shared" si="1"/>
        <v>0</v>
      </c>
      <c r="H31" s="51"/>
      <c r="I31" s="51"/>
      <c r="J31" s="52">
        <f t="shared" si="2"/>
        <v>0</v>
      </c>
      <c r="K31" s="51"/>
      <c r="L31" s="51"/>
      <c r="M31" s="52">
        <f t="shared" si="3"/>
        <v>0</v>
      </c>
      <c r="N31" s="51"/>
      <c r="O31" s="51"/>
      <c r="P31" s="52">
        <f t="shared" si="4"/>
        <v>0</v>
      </c>
      <c r="Q31" s="8">
        <f t="shared" si="14"/>
        <v>0</v>
      </c>
      <c r="R31" s="8">
        <f t="shared" si="15"/>
        <v>0</v>
      </c>
      <c r="S31" s="37">
        <f t="shared" si="16"/>
        <v>0</v>
      </c>
      <c r="T31" s="8">
        <f t="shared" si="17"/>
        <v>0</v>
      </c>
      <c r="U31" s="8">
        <f t="shared" si="18"/>
        <v>0</v>
      </c>
      <c r="V31" s="37">
        <f t="shared" si="19"/>
        <v>0</v>
      </c>
      <c r="W31" s="8">
        <f t="shared" si="20"/>
        <v>0</v>
      </c>
      <c r="X31" s="8">
        <f t="shared" si="21"/>
        <v>0</v>
      </c>
      <c r="Y31" s="37">
        <f t="shared" si="22"/>
        <v>0</v>
      </c>
    </row>
    <row r="32" spans="1:25" ht="15" thickBot="1" x14ac:dyDescent="0.4">
      <c r="A32" s="57"/>
      <c r="B32" s="159"/>
      <c r="C32" s="160"/>
      <c r="D32" s="72">
        <f>SUM(D5:D31)</f>
        <v>0</v>
      </c>
      <c r="E32" s="170"/>
      <c r="F32" s="160"/>
      <c r="G32" s="72">
        <f>SUM(G5:G31)</f>
        <v>0</v>
      </c>
      <c r="H32" s="170"/>
      <c r="I32" s="160"/>
      <c r="J32" s="72">
        <f>SUM(J5:J31)</f>
        <v>0</v>
      </c>
      <c r="K32" s="170"/>
      <c r="L32" s="160"/>
      <c r="M32" s="72">
        <f>SUM(M5:M31)</f>
        <v>0</v>
      </c>
      <c r="N32" s="170"/>
      <c r="O32" s="160"/>
      <c r="P32" s="72">
        <f>SUM(P5:P31)</f>
        <v>0</v>
      </c>
      <c r="Q32" s="204">
        <f t="shared" si="14"/>
        <v>0</v>
      </c>
      <c r="R32" s="205">
        <f t="shared" si="15"/>
        <v>0</v>
      </c>
      <c r="S32" s="206">
        <f t="shared" si="16"/>
        <v>0</v>
      </c>
      <c r="T32" s="205">
        <f t="shared" si="17"/>
        <v>0</v>
      </c>
      <c r="U32" s="205">
        <f t="shared" si="18"/>
        <v>0</v>
      </c>
      <c r="V32" s="206">
        <f t="shared" si="19"/>
        <v>0</v>
      </c>
      <c r="W32" s="205">
        <f t="shared" si="20"/>
        <v>0</v>
      </c>
      <c r="X32" s="205">
        <f t="shared" si="21"/>
        <v>0</v>
      </c>
      <c r="Y32" s="206">
        <f t="shared" si="22"/>
        <v>0</v>
      </c>
    </row>
    <row r="34" spans="1:25" ht="29" x14ac:dyDescent="0.35">
      <c r="A34" s="129" t="s">
        <v>104</v>
      </c>
      <c r="B34"/>
      <c r="C34"/>
      <c r="D34"/>
      <c r="G34"/>
      <c r="J34"/>
      <c r="M34"/>
      <c r="P34"/>
    </row>
    <row r="36" spans="1:25" s="4" customFormat="1" x14ac:dyDescent="0.35">
      <c r="A36"/>
      <c r="B36" s="1"/>
      <c r="C36" s="1"/>
      <c r="D36" s="1"/>
      <c r="E36" s="1"/>
      <c r="F36" s="1"/>
      <c r="G36" s="1"/>
      <c r="H36" s="1"/>
      <c r="I36" s="1"/>
      <c r="J36" s="1"/>
      <c r="K36" s="1"/>
      <c r="L36" s="1"/>
      <c r="M36" s="1"/>
      <c r="N36" s="1"/>
      <c r="O36" s="1"/>
      <c r="P36" s="1"/>
      <c r="Q36" s="1"/>
      <c r="R36" s="1"/>
      <c r="S36" s="1"/>
      <c r="T36" s="1"/>
      <c r="U36" s="1"/>
      <c r="V36" s="1"/>
      <c r="W36" s="1"/>
      <c r="X36" s="1"/>
      <c r="Y36" s="1"/>
    </row>
  </sheetData>
  <mergeCells count="22">
    <mergeCell ref="N2:P2"/>
    <mergeCell ref="N1:P1"/>
    <mergeCell ref="K2:M2"/>
    <mergeCell ref="K1:M1"/>
    <mergeCell ref="W2:Y2"/>
    <mergeCell ref="W1:Y1"/>
    <mergeCell ref="T2:V2"/>
    <mergeCell ref="T1:V1"/>
    <mergeCell ref="Q2:S2"/>
    <mergeCell ref="Q1:S1"/>
    <mergeCell ref="K32:L32"/>
    <mergeCell ref="N32:O32"/>
    <mergeCell ref="B32:C32"/>
    <mergeCell ref="E32:F32"/>
    <mergeCell ref="H32:I32"/>
    <mergeCell ref="A1:A2"/>
    <mergeCell ref="H2:J2"/>
    <mergeCell ref="H1:J1"/>
    <mergeCell ref="E2:G2"/>
    <mergeCell ref="E1:G1"/>
    <mergeCell ref="B2:D2"/>
    <mergeCell ref="B1:D1"/>
  </mergeCells>
  <pageMargins left="0.7" right="0.7" top="1" bottom="0.75" header="0.3" footer="0.3"/>
  <pageSetup fitToWidth="0"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5" manualBreakCount="5">
    <brk id="7" max="1048575" man="1"/>
    <brk id="10" max="1048575" man="1"/>
    <brk id="16" max="1048575" man="1"/>
    <brk id="19" max="1048575" man="1"/>
    <brk id="2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33"/>
  <sheetViews>
    <sheetView zoomScaleNormal="100" workbookViewId="0">
      <selection activeCell="G2" sqref="G2"/>
    </sheetView>
  </sheetViews>
  <sheetFormatPr defaultColWidth="9.08984375" defaultRowHeight="14.5" x14ac:dyDescent="0.35"/>
  <cols>
    <col min="1" max="1" width="38.6328125" bestFit="1" customWidth="1"/>
    <col min="2" max="2" width="10.36328125" bestFit="1" customWidth="1"/>
    <col min="3" max="9" width="18.453125" style="1" bestFit="1" customWidth="1"/>
    <col min="10" max="10" width="18.453125" bestFit="1" customWidth="1"/>
  </cols>
  <sheetData>
    <row r="1" spans="1:10" s="155" customFormat="1" x14ac:dyDescent="0.35">
      <c r="A1" s="177" t="s">
        <v>129</v>
      </c>
      <c r="B1" s="178"/>
      <c r="C1" s="3" t="s">
        <v>1</v>
      </c>
      <c r="D1" s="3" t="s">
        <v>2</v>
      </c>
      <c r="E1" s="3" t="s">
        <v>3</v>
      </c>
      <c r="F1" s="3" t="s">
        <v>122</v>
      </c>
      <c r="G1" s="3" t="s">
        <v>123</v>
      </c>
      <c r="H1" s="59" t="s">
        <v>105</v>
      </c>
      <c r="I1" s="109" t="s">
        <v>106</v>
      </c>
      <c r="J1" s="119" t="s">
        <v>126</v>
      </c>
    </row>
    <row r="2" spans="1:10" s="155" customFormat="1" ht="15" thickBot="1" x14ac:dyDescent="0.4">
      <c r="A2" s="179"/>
      <c r="B2" s="180"/>
      <c r="C2" s="110" t="s">
        <v>4</v>
      </c>
      <c r="D2" s="112" t="s">
        <v>5</v>
      </c>
      <c r="E2" s="110" t="s">
        <v>6</v>
      </c>
      <c r="F2" s="110" t="s">
        <v>7</v>
      </c>
      <c r="G2" s="110" t="s">
        <v>8</v>
      </c>
      <c r="H2" s="118" t="s">
        <v>124</v>
      </c>
      <c r="I2" s="111" t="s">
        <v>125</v>
      </c>
      <c r="J2" s="128" t="s">
        <v>127</v>
      </c>
    </row>
    <row r="3" spans="1:10" s="6" customFormat="1" x14ac:dyDescent="0.35">
      <c r="A3" s="59" t="s">
        <v>24</v>
      </c>
      <c r="B3" s="113" t="s">
        <v>111</v>
      </c>
      <c r="C3" s="33" t="s">
        <v>14</v>
      </c>
      <c r="D3" s="33" t="s">
        <v>14</v>
      </c>
      <c r="E3" s="33" t="s">
        <v>14</v>
      </c>
      <c r="F3" s="33" t="s">
        <v>14</v>
      </c>
      <c r="G3" s="33" t="s">
        <v>14</v>
      </c>
      <c r="H3" s="33" t="s">
        <v>14</v>
      </c>
      <c r="I3" s="33" t="s">
        <v>14</v>
      </c>
      <c r="J3" s="119" t="s">
        <v>14</v>
      </c>
    </row>
    <row r="4" spans="1:10" x14ac:dyDescent="0.35">
      <c r="A4" s="60" t="s">
        <v>63</v>
      </c>
      <c r="B4" s="150"/>
      <c r="C4" s="65"/>
      <c r="D4" s="37"/>
      <c r="E4" s="37"/>
      <c r="F4" s="37"/>
      <c r="G4" s="37"/>
      <c r="H4" s="37">
        <f>SUM(C4:E4)</f>
        <v>0</v>
      </c>
      <c r="I4" s="37">
        <f>SUM(F4:G4)</f>
        <v>0</v>
      </c>
      <c r="J4" s="146">
        <f>SUM(H4:I4)</f>
        <v>0</v>
      </c>
    </row>
    <row r="5" spans="1:10" x14ac:dyDescent="0.35">
      <c r="A5" s="61" t="s">
        <v>64</v>
      </c>
      <c r="B5" s="151"/>
      <c r="C5" s="67"/>
      <c r="D5" s="22"/>
      <c r="E5" s="22"/>
      <c r="F5" s="22"/>
      <c r="G5" s="22"/>
      <c r="H5" s="37">
        <f>SUM(C5:E5)</f>
        <v>0</v>
      </c>
      <c r="I5" s="37">
        <f>SUM(F5:G5)</f>
        <v>0</v>
      </c>
      <c r="J5" s="147">
        <f t="shared" ref="J5:J32" si="0">SUM(H5:I5)</f>
        <v>0</v>
      </c>
    </row>
    <row r="6" spans="1:10" x14ac:dyDescent="0.35">
      <c r="A6" s="61" t="s">
        <v>65</v>
      </c>
      <c r="B6" s="151"/>
      <c r="C6" s="67"/>
      <c r="D6" s="22"/>
      <c r="E6" s="22"/>
      <c r="F6" s="22"/>
      <c r="G6" s="22"/>
      <c r="H6" s="37">
        <f>SUM(C6:E6)</f>
        <v>0</v>
      </c>
      <c r="I6" s="37">
        <f>SUM(F6:G6)</f>
        <v>0</v>
      </c>
      <c r="J6" s="147">
        <f t="shared" si="0"/>
        <v>0</v>
      </c>
    </row>
    <row r="7" spans="1:10" x14ac:dyDescent="0.35">
      <c r="A7" s="61" t="s">
        <v>66</v>
      </c>
      <c r="B7" s="151"/>
      <c r="C7" s="67"/>
      <c r="D7" s="22"/>
      <c r="E7" s="22"/>
      <c r="F7" s="22"/>
      <c r="G7" s="22"/>
      <c r="H7" s="37">
        <f>SUM(C7:E7)</f>
        <v>0</v>
      </c>
      <c r="I7" s="37">
        <f>SUM(F7:G7)</f>
        <v>0</v>
      </c>
      <c r="J7" s="147">
        <f t="shared" si="0"/>
        <v>0</v>
      </c>
    </row>
    <row r="8" spans="1:10" x14ac:dyDescent="0.35">
      <c r="A8" s="63" t="s">
        <v>67</v>
      </c>
      <c r="B8" s="152"/>
      <c r="C8" s="67"/>
      <c r="D8" s="22"/>
      <c r="E8" s="22"/>
      <c r="F8" s="22"/>
      <c r="G8" s="22"/>
      <c r="H8" s="37">
        <f>SUM(C8:E8)</f>
        <v>0</v>
      </c>
      <c r="I8" s="37">
        <f>SUM(F8:G8)</f>
        <v>0</v>
      </c>
      <c r="J8" s="147">
        <f t="shared" si="0"/>
        <v>0</v>
      </c>
    </row>
    <row r="9" spans="1:10" x14ac:dyDescent="0.35">
      <c r="A9" s="63" t="s">
        <v>68</v>
      </c>
      <c r="B9" s="152"/>
      <c r="C9" s="22"/>
      <c r="D9" s="22"/>
      <c r="E9" s="22"/>
      <c r="F9" s="22"/>
      <c r="G9" s="22"/>
      <c r="H9" s="37">
        <f>SUM(C9:E9)</f>
        <v>0</v>
      </c>
      <c r="I9" s="37">
        <f>SUM(F9:G9)</f>
        <v>0</v>
      </c>
      <c r="J9" s="147">
        <f t="shared" si="0"/>
        <v>0</v>
      </c>
    </row>
    <row r="10" spans="1:10" x14ac:dyDescent="0.35">
      <c r="A10" s="63" t="s">
        <v>69</v>
      </c>
      <c r="B10" s="152"/>
      <c r="C10" s="22"/>
      <c r="D10" s="22"/>
      <c r="E10" s="22"/>
      <c r="F10" s="22"/>
      <c r="G10" s="22"/>
      <c r="H10" s="37">
        <f>SUM(C10:E10)</f>
        <v>0</v>
      </c>
      <c r="I10" s="37">
        <f>SUM(F10:G10)</f>
        <v>0</v>
      </c>
      <c r="J10" s="147">
        <f t="shared" si="0"/>
        <v>0</v>
      </c>
    </row>
    <row r="11" spans="1:10" x14ac:dyDescent="0.35">
      <c r="A11" s="63" t="s">
        <v>70</v>
      </c>
      <c r="B11" s="152"/>
      <c r="C11" s="22"/>
      <c r="D11" s="22"/>
      <c r="E11" s="22"/>
      <c r="F11" s="22"/>
      <c r="G11" s="22"/>
      <c r="H11" s="37">
        <f>SUM(C11:E11)</f>
        <v>0</v>
      </c>
      <c r="I11" s="37">
        <f>SUM(F11:G11)</f>
        <v>0</v>
      </c>
      <c r="J11" s="147">
        <f t="shared" si="0"/>
        <v>0</v>
      </c>
    </row>
    <row r="12" spans="1:10" x14ac:dyDescent="0.35">
      <c r="A12" s="63" t="s">
        <v>71</v>
      </c>
      <c r="B12" s="152"/>
      <c r="C12" s="22"/>
      <c r="D12" s="22"/>
      <c r="E12" s="22"/>
      <c r="F12" s="22"/>
      <c r="G12" s="22"/>
      <c r="H12" s="37">
        <f>SUM(C12:E12)</f>
        <v>0</v>
      </c>
      <c r="I12" s="37">
        <f>SUM(F12:G12)</f>
        <v>0</v>
      </c>
      <c r="J12" s="147">
        <f t="shared" si="0"/>
        <v>0</v>
      </c>
    </row>
    <row r="13" spans="1:10" x14ac:dyDescent="0.35">
      <c r="A13" s="61" t="s">
        <v>72</v>
      </c>
      <c r="B13" s="151"/>
      <c r="C13" s="22"/>
      <c r="D13" s="22"/>
      <c r="E13" s="22"/>
      <c r="F13" s="22"/>
      <c r="G13" s="22"/>
      <c r="H13" s="37">
        <f>SUM(C13:E13)</f>
        <v>0</v>
      </c>
      <c r="I13" s="37">
        <f>SUM(F13:G13)</f>
        <v>0</v>
      </c>
      <c r="J13" s="147">
        <f t="shared" si="0"/>
        <v>0</v>
      </c>
    </row>
    <row r="14" spans="1:10" x14ac:dyDescent="0.35">
      <c r="A14" s="63" t="s">
        <v>73</v>
      </c>
      <c r="B14" s="152"/>
      <c r="C14" s="22"/>
      <c r="D14" s="22"/>
      <c r="E14" s="22"/>
      <c r="F14" s="22"/>
      <c r="G14" s="22"/>
      <c r="H14" s="37">
        <f>SUM(C14:E14)</f>
        <v>0</v>
      </c>
      <c r="I14" s="37">
        <f>SUM(F14:G14)</f>
        <v>0</v>
      </c>
      <c r="J14" s="147">
        <f t="shared" si="0"/>
        <v>0</v>
      </c>
    </row>
    <row r="15" spans="1:10" x14ac:dyDescent="0.35">
      <c r="A15" s="61" t="s">
        <v>82</v>
      </c>
      <c r="B15" s="151"/>
      <c r="C15" s="22"/>
      <c r="D15" s="22"/>
      <c r="E15" s="22"/>
      <c r="F15" s="22"/>
      <c r="G15" s="22"/>
      <c r="H15" s="37">
        <f>SUM(C15:E15)</f>
        <v>0</v>
      </c>
      <c r="I15" s="37">
        <f>SUM(F15:G15)</f>
        <v>0</v>
      </c>
      <c r="J15" s="147">
        <f t="shared" si="0"/>
        <v>0</v>
      </c>
    </row>
    <row r="16" spans="1:10" x14ac:dyDescent="0.35">
      <c r="A16" s="61" t="s">
        <v>74</v>
      </c>
      <c r="B16" s="151"/>
      <c r="C16" s="22"/>
      <c r="D16" s="22"/>
      <c r="E16" s="22"/>
      <c r="F16" s="22"/>
      <c r="G16" s="22"/>
      <c r="H16" s="37">
        <f>SUM(C16:E16)</f>
        <v>0</v>
      </c>
      <c r="I16" s="37">
        <f>SUM(F16:G16)</f>
        <v>0</v>
      </c>
      <c r="J16" s="147">
        <f t="shared" si="0"/>
        <v>0</v>
      </c>
    </row>
    <row r="17" spans="1:10" x14ac:dyDescent="0.35">
      <c r="A17" s="61" t="s">
        <v>81</v>
      </c>
      <c r="B17" s="151"/>
      <c r="C17" s="22"/>
      <c r="D17" s="22"/>
      <c r="E17" s="22"/>
      <c r="F17" s="22"/>
      <c r="G17" s="22"/>
      <c r="H17" s="37">
        <f>SUM(C17:E17)</f>
        <v>0</v>
      </c>
      <c r="I17" s="37">
        <f>SUM(F17:G17)</f>
        <v>0</v>
      </c>
      <c r="J17" s="147">
        <f t="shared" si="0"/>
        <v>0</v>
      </c>
    </row>
    <row r="18" spans="1:10" x14ac:dyDescent="0.35">
      <c r="A18" s="61" t="s">
        <v>77</v>
      </c>
      <c r="B18" s="151"/>
      <c r="C18" s="22"/>
      <c r="D18" s="22"/>
      <c r="E18" s="22"/>
      <c r="F18" s="22"/>
      <c r="G18" s="22"/>
      <c r="H18" s="37">
        <f>SUM(C18:E18)</f>
        <v>0</v>
      </c>
      <c r="I18" s="37">
        <f>SUM(F18:G18)</f>
        <v>0</v>
      </c>
      <c r="J18" s="147">
        <f t="shared" si="0"/>
        <v>0</v>
      </c>
    </row>
    <row r="19" spans="1:10" x14ac:dyDescent="0.35">
      <c r="A19" s="61" t="s">
        <v>80</v>
      </c>
      <c r="B19" s="151"/>
      <c r="C19" s="22"/>
      <c r="D19" s="22"/>
      <c r="E19" s="22"/>
      <c r="F19" s="22"/>
      <c r="G19" s="22"/>
      <c r="H19" s="37">
        <f>SUM(C19:E19)</f>
        <v>0</v>
      </c>
      <c r="I19" s="37">
        <f>SUM(F19:G19)</f>
        <v>0</v>
      </c>
      <c r="J19" s="147">
        <f t="shared" si="0"/>
        <v>0</v>
      </c>
    </row>
    <row r="20" spans="1:10" x14ac:dyDescent="0.35">
      <c r="A20" s="61" t="s">
        <v>78</v>
      </c>
      <c r="B20" s="151"/>
      <c r="C20" s="22"/>
      <c r="D20" s="22"/>
      <c r="E20" s="22"/>
      <c r="F20" s="22"/>
      <c r="G20" s="22"/>
      <c r="H20" s="37">
        <f>SUM(C20:E20)</f>
        <v>0</v>
      </c>
      <c r="I20" s="37">
        <f>SUM(F20:G20)</f>
        <v>0</v>
      </c>
      <c r="J20" s="147">
        <f t="shared" si="0"/>
        <v>0</v>
      </c>
    </row>
    <row r="21" spans="1:10" x14ac:dyDescent="0.35">
      <c r="A21" s="61" t="s">
        <v>79</v>
      </c>
      <c r="B21" s="151"/>
      <c r="C21" s="22"/>
      <c r="D21" s="22"/>
      <c r="E21" s="22"/>
      <c r="F21" s="22"/>
      <c r="G21" s="22"/>
      <c r="H21" s="37">
        <f>SUM(C21:E21)</f>
        <v>0</v>
      </c>
      <c r="I21" s="37">
        <f>SUM(F21:G21)</f>
        <v>0</v>
      </c>
      <c r="J21" s="147">
        <f t="shared" si="0"/>
        <v>0</v>
      </c>
    </row>
    <row r="22" spans="1:10" x14ac:dyDescent="0.35">
      <c r="A22" s="61"/>
      <c r="B22" s="151"/>
      <c r="C22" s="22"/>
      <c r="D22" s="22"/>
      <c r="E22" s="22"/>
      <c r="F22" s="22"/>
      <c r="G22" s="22"/>
      <c r="H22" s="37">
        <f>SUM(C22:E22)</f>
        <v>0</v>
      </c>
      <c r="I22" s="37">
        <f>SUM(F22:G22)</f>
        <v>0</v>
      </c>
      <c r="J22" s="147">
        <f t="shared" si="0"/>
        <v>0</v>
      </c>
    </row>
    <row r="23" spans="1:10" x14ac:dyDescent="0.35">
      <c r="A23" s="61"/>
      <c r="B23" s="151"/>
      <c r="C23" s="22"/>
      <c r="D23" s="22"/>
      <c r="E23" s="22"/>
      <c r="F23" s="22"/>
      <c r="G23" s="22"/>
      <c r="H23" s="37">
        <f>SUM(C23:E23)</f>
        <v>0</v>
      </c>
      <c r="I23" s="37">
        <f>SUM(F23:G23)</f>
        <v>0</v>
      </c>
      <c r="J23" s="147">
        <f t="shared" si="0"/>
        <v>0</v>
      </c>
    </row>
    <row r="24" spans="1:10" x14ac:dyDescent="0.35">
      <c r="A24" s="61"/>
      <c r="B24" s="151"/>
      <c r="C24" s="22"/>
      <c r="D24" s="22"/>
      <c r="E24" s="22"/>
      <c r="F24" s="22"/>
      <c r="G24" s="22"/>
      <c r="H24" s="37">
        <f>SUM(C24:E24)</f>
        <v>0</v>
      </c>
      <c r="I24" s="37">
        <f>SUM(F24:G24)</f>
        <v>0</v>
      </c>
      <c r="J24" s="147">
        <f t="shared" si="0"/>
        <v>0</v>
      </c>
    </row>
    <row r="25" spans="1:10" x14ac:dyDescent="0.35">
      <c r="A25" s="61"/>
      <c r="B25" s="151"/>
      <c r="C25" s="22"/>
      <c r="D25" s="22"/>
      <c r="E25" s="22"/>
      <c r="F25" s="22"/>
      <c r="G25" s="22"/>
      <c r="H25" s="37">
        <f>SUM(C25:E25)</f>
        <v>0</v>
      </c>
      <c r="I25" s="37">
        <f>SUM(F25:G25)</f>
        <v>0</v>
      </c>
      <c r="J25" s="147">
        <f t="shared" si="0"/>
        <v>0</v>
      </c>
    </row>
    <row r="26" spans="1:10" x14ac:dyDescent="0.35">
      <c r="A26" s="61"/>
      <c r="B26" s="151"/>
      <c r="C26" s="22"/>
      <c r="D26" s="22"/>
      <c r="E26" s="22"/>
      <c r="F26" s="22"/>
      <c r="G26" s="22"/>
      <c r="H26" s="37">
        <f>SUM(C26:E26)</f>
        <v>0</v>
      </c>
      <c r="I26" s="37">
        <f>SUM(F26:G26)</f>
        <v>0</v>
      </c>
      <c r="J26" s="147">
        <f t="shared" si="0"/>
        <v>0</v>
      </c>
    </row>
    <row r="27" spans="1:10" x14ac:dyDescent="0.35">
      <c r="A27" s="61"/>
      <c r="B27" s="151"/>
      <c r="C27" s="22"/>
      <c r="D27" s="22"/>
      <c r="E27" s="22"/>
      <c r="F27" s="22"/>
      <c r="G27" s="22"/>
      <c r="H27" s="37">
        <f>SUM(C27:E27)</f>
        <v>0</v>
      </c>
      <c r="I27" s="37">
        <f>SUM(F27:G27)</f>
        <v>0</v>
      </c>
      <c r="J27" s="147">
        <f t="shared" si="0"/>
        <v>0</v>
      </c>
    </row>
    <row r="28" spans="1:10" x14ac:dyDescent="0.35">
      <c r="A28" s="61"/>
      <c r="B28" s="151"/>
      <c r="C28" s="22"/>
      <c r="D28" s="22"/>
      <c r="E28" s="22"/>
      <c r="F28" s="22"/>
      <c r="G28" s="22"/>
      <c r="H28" s="37">
        <f>SUM(C28:E28)</f>
        <v>0</v>
      </c>
      <c r="I28" s="37">
        <f>SUM(F28:G28)</f>
        <v>0</v>
      </c>
      <c r="J28" s="147">
        <f t="shared" si="0"/>
        <v>0</v>
      </c>
    </row>
    <row r="29" spans="1:10" x14ac:dyDescent="0.35">
      <c r="A29" s="61" t="s">
        <v>84</v>
      </c>
      <c r="B29" s="151"/>
      <c r="C29" s="22"/>
      <c r="D29" s="22"/>
      <c r="E29" s="22"/>
      <c r="F29" s="22"/>
      <c r="G29" s="22"/>
      <c r="H29" s="37">
        <f>SUM(C29:E29)</f>
        <v>0</v>
      </c>
      <c r="I29" s="37">
        <f>SUM(F29:G29)</f>
        <v>0</v>
      </c>
      <c r="J29" s="147">
        <f t="shared" si="0"/>
        <v>0</v>
      </c>
    </row>
    <row r="30" spans="1:10" x14ac:dyDescent="0.35">
      <c r="A30" s="61" t="s">
        <v>75</v>
      </c>
      <c r="B30" s="151"/>
      <c r="C30" s="22"/>
      <c r="D30" s="22"/>
      <c r="E30" s="22"/>
      <c r="F30" s="22"/>
      <c r="G30" s="22"/>
      <c r="H30" s="37">
        <f>SUM(C30:E30)</f>
        <v>0</v>
      </c>
      <c r="I30" s="37">
        <f>SUM(F30:G30)</f>
        <v>0</v>
      </c>
      <c r="J30" s="147">
        <f t="shared" si="0"/>
        <v>0</v>
      </c>
    </row>
    <row r="31" spans="1:10" x14ac:dyDescent="0.35">
      <c r="A31" s="61" t="s">
        <v>76</v>
      </c>
      <c r="B31" s="151"/>
      <c r="C31" s="22"/>
      <c r="D31" s="22"/>
      <c r="E31" s="22"/>
      <c r="F31" s="22"/>
      <c r="G31" s="22"/>
      <c r="H31" s="37">
        <f>SUM(C31:E31)</f>
        <v>0</v>
      </c>
      <c r="I31" s="37">
        <f>SUM(F31:G31)</f>
        <v>0</v>
      </c>
      <c r="J31" s="147">
        <f t="shared" si="0"/>
        <v>0</v>
      </c>
    </row>
    <row r="32" spans="1:10" x14ac:dyDescent="0.35">
      <c r="A32" s="61"/>
      <c r="B32" s="153"/>
      <c r="C32" s="52"/>
      <c r="D32" s="52"/>
      <c r="E32" s="52"/>
      <c r="F32" s="52"/>
      <c r="G32" s="52"/>
      <c r="H32" s="37">
        <f>SUM(C32:E32)</f>
        <v>0</v>
      </c>
      <c r="I32" s="37">
        <f>SUM(F32:G32)</f>
        <v>0</v>
      </c>
      <c r="J32" s="148">
        <f t="shared" si="0"/>
        <v>0</v>
      </c>
    </row>
    <row r="33" spans="1:10" ht="15" thickBot="1" x14ac:dyDescent="0.4">
      <c r="A33" s="76"/>
      <c r="B33" s="154"/>
      <c r="C33" s="72">
        <f t="shared" ref="C33:J33" si="1">SUM(C4:C32)</f>
        <v>0</v>
      </c>
      <c r="D33" s="72">
        <f t="shared" si="1"/>
        <v>0</v>
      </c>
      <c r="E33" s="72">
        <f t="shared" si="1"/>
        <v>0</v>
      </c>
      <c r="F33" s="72">
        <f t="shared" si="1"/>
        <v>0</v>
      </c>
      <c r="G33" s="72">
        <f t="shared" si="1"/>
        <v>0</v>
      </c>
      <c r="H33" s="72">
        <f t="shared" si="1"/>
        <v>0</v>
      </c>
      <c r="I33" s="72">
        <f t="shared" si="1"/>
        <v>0</v>
      </c>
      <c r="J33" s="149">
        <f t="shared" si="1"/>
        <v>0</v>
      </c>
    </row>
  </sheetData>
  <mergeCells count="1">
    <mergeCell ref="A1:B2"/>
  </mergeCells>
  <pageMargins left="0.7" right="0.7" top="1" bottom="0.75" header="0.3" footer="0.3"/>
  <pageSetup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3" manualBreakCount="3">
    <brk id="4" max="1048575" man="1"/>
    <brk id="5" max="1048575" man="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33"/>
  <sheetViews>
    <sheetView zoomScaleNormal="100" workbookViewId="0">
      <selection activeCell="J2" sqref="J2:K2"/>
    </sheetView>
  </sheetViews>
  <sheetFormatPr defaultColWidth="9.08984375" defaultRowHeight="14.5" x14ac:dyDescent="0.35"/>
  <cols>
    <col min="1" max="1" width="30.90625" bestFit="1" customWidth="1"/>
    <col min="2" max="2" width="15.6328125" style="1" bestFit="1" customWidth="1"/>
    <col min="3" max="3" width="15.453125" style="1" bestFit="1" customWidth="1"/>
    <col min="4" max="4" width="15.6328125" style="1" bestFit="1" customWidth="1"/>
    <col min="5" max="5" width="15.453125" style="1" bestFit="1" customWidth="1"/>
    <col min="6" max="6" width="15.6328125" style="1" bestFit="1" customWidth="1"/>
    <col min="7" max="7" width="15.453125" style="1" bestFit="1" customWidth="1"/>
    <col min="8" max="8" width="15.6328125" style="1" bestFit="1" customWidth="1"/>
    <col min="9" max="9" width="15.453125" style="1" bestFit="1" customWidth="1"/>
    <col min="10" max="10" width="15.6328125" style="1" bestFit="1" customWidth="1"/>
    <col min="11" max="11" width="15.453125" style="1" bestFit="1" customWidth="1"/>
    <col min="12" max="13" width="18.453125" style="1" bestFit="1" customWidth="1"/>
    <col min="14" max="14" width="18.453125" bestFit="1" customWidth="1"/>
  </cols>
  <sheetData>
    <row r="1" spans="1:15" x14ac:dyDescent="0.35">
      <c r="A1" s="183"/>
      <c r="B1" s="161" t="s">
        <v>1</v>
      </c>
      <c r="C1" s="163"/>
      <c r="D1" s="161" t="s">
        <v>2</v>
      </c>
      <c r="E1" s="163"/>
      <c r="F1" s="161" t="s">
        <v>3</v>
      </c>
      <c r="G1" s="163"/>
      <c r="H1" s="161" t="s">
        <v>122</v>
      </c>
      <c r="I1" s="163"/>
      <c r="J1" s="161" t="s">
        <v>123</v>
      </c>
      <c r="K1" s="163"/>
      <c r="L1" s="3" t="s">
        <v>9</v>
      </c>
      <c r="M1" s="3" t="s">
        <v>10</v>
      </c>
      <c r="N1" s="3" t="s">
        <v>135</v>
      </c>
      <c r="O1" s="117"/>
    </row>
    <row r="2" spans="1:15" ht="15" thickBot="1" x14ac:dyDescent="0.4">
      <c r="A2" s="184"/>
      <c r="B2" s="181" t="s">
        <v>4</v>
      </c>
      <c r="C2" s="182"/>
      <c r="D2" s="181" t="s">
        <v>5</v>
      </c>
      <c r="E2" s="182"/>
      <c r="F2" s="181" t="s">
        <v>6</v>
      </c>
      <c r="G2" s="182"/>
      <c r="H2" s="181" t="s">
        <v>7</v>
      </c>
      <c r="I2" s="182"/>
      <c r="J2" s="181" t="s">
        <v>8</v>
      </c>
      <c r="K2" s="182"/>
      <c r="L2" s="118" t="s">
        <v>124</v>
      </c>
      <c r="M2" s="111" t="s">
        <v>125</v>
      </c>
      <c r="N2" s="128" t="s">
        <v>127</v>
      </c>
      <c r="O2" s="92"/>
    </row>
    <row r="3" spans="1:15" s="6" customFormat="1" x14ac:dyDescent="0.35">
      <c r="A3" s="59" t="s">
        <v>24</v>
      </c>
      <c r="B3" s="56" t="s">
        <v>46</v>
      </c>
      <c r="C3" s="33" t="s">
        <v>47</v>
      </c>
      <c r="D3" s="56" t="s">
        <v>46</v>
      </c>
      <c r="E3" s="33" t="s">
        <v>47</v>
      </c>
      <c r="F3" s="56" t="s">
        <v>46</v>
      </c>
      <c r="G3" s="33" t="s">
        <v>47</v>
      </c>
      <c r="H3" s="56" t="s">
        <v>46</v>
      </c>
      <c r="I3" s="33" t="s">
        <v>47</v>
      </c>
      <c r="J3" s="56" t="s">
        <v>46</v>
      </c>
      <c r="K3" s="33" t="s">
        <v>47</v>
      </c>
      <c r="L3" s="33" t="s">
        <v>47</v>
      </c>
      <c r="M3" s="33" t="s">
        <v>47</v>
      </c>
      <c r="N3" s="33" t="s">
        <v>47</v>
      </c>
    </row>
    <row r="4" spans="1:15" x14ac:dyDescent="0.35">
      <c r="A4" s="60" t="s">
        <v>45</v>
      </c>
      <c r="B4" s="64"/>
      <c r="C4" s="65"/>
      <c r="D4" s="64"/>
      <c r="E4" s="37"/>
      <c r="F4" s="69"/>
      <c r="G4" s="37"/>
      <c r="H4" s="69"/>
      <c r="I4" s="37"/>
      <c r="J4" s="69"/>
      <c r="K4" s="37"/>
      <c r="L4" s="37">
        <f xml:space="preserve"> SUM(C4,E4,G4)</f>
        <v>0</v>
      </c>
      <c r="M4" s="37">
        <f>SUM(I4,K4)</f>
        <v>0</v>
      </c>
      <c r="N4" s="37">
        <f>SUM(L4:M4)</f>
        <v>0</v>
      </c>
    </row>
    <row r="5" spans="1:15" x14ac:dyDescent="0.35">
      <c r="A5" s="61"/>
      <c r="B5" s="66"/>
      <c r="C5" s="67"/>
      <c r="D5" s="66"/>
      <c r="E5" s="22"/>
      <c r="F5" s="68"/>
      <c r="G5" s="22"/>
      <c r="H5" s="68"/>
      <c r="I5" s="22"/>
      <c r="J5" s="68"/>
      <c r="K5" s="22"/>
      <c r="L5" s="37">
        <f t="shared" ref="L5:L32" si="0" xml:space="preserve"> SUM(C5,E5,G5)</f>
        <v>0</v>
      </c>
      <c r="M5" s="37">
        <f t="shared" ref="M5:M32" si="1">SUM(I5,K5)</f>
        <v>0</v>
      </c>
      <c r="N5" s="37">
        <f t="shared" ref="N5:N32" si="2">SUM(L5:M5)</f>
        <v>0</v>
      </c>
    </row>
    <row r="6" spans="1:15" x14ac:dyDescent="0.35">
      <c r="A6" s="61" t="s">
        <v>43</v>
      </c>
      <c r="B6" s="66"/>
      <c r="C6" s="67"/>
      <c r="D6" s="66"/>
      <c r="E6" s="22"/>
      <c r="F6" s="68"/>
      <c r="G6" s="22"/>
      <c r="H6" s="68"/>
      <c r="I6" s="22"/>
      <c r="J6" s="68"/>
      <c r="K6" s="22"/>
      <c r="L6" s="37">
        <f t="shared" si="0"/>
        <v>0</v>
      </c>
      <c r="M6" s="37">
        <f t="shared" si="1"/>
        <v>0</v>
      </c>
      <c r="N6" s="37">
        <f t="shared" si="2"/>
        <v>0</v>
      </c>
    </row>
    <row r="7" spans="1:15" x14ac:dyDescent="0.35">
      <c r="A7" s="61" t="s">
        <v>44</v>
      </c>
      <c r="B7" s="68"/>
      <c r="C7" s="67"/>
      <c r="D7" s="66"/>
      <c r="E7" s="22"/>
      <c r="F7" s="68"/>
      <c r="G7" s="22"/>
      <c r="H7" s="68"/>
      <c r="I7" s="22"/>
      <c r="J7" s="68"/>
      <c r="K7" s="22"/>
      <c r="L7" s="37">
        <f t="shared" si="0"/>
        <v>0</v>
      </c>
      <c r="M7" s="37">
        <f t="shared" si="1"/>
        <v>0</v>
      </c>
      <c r="N7" s="37">
        <f t="shared" si="2"/>
        <v>0</v>
      </c>
    </row>
    <row r="8" spans="1:15" x14ac:dyDescent="0.35">
      <c r="A8" s="63" t="s">
        <v>88</v>
      </c>
      <c r="B8" s="66"/>
      <c r="C8" s="67"/>
      <c r="D8" s="66"/>
      <c r="E8" s="22"/>
      <c r="F8" s="68"/>
      <c r="G8" s="22"/>
      <c r="H8" s="68"/>
      <c r="I8" s="22"/>
      <c r="J8" s="68"/>
      <c r="K8" s="22"/>
      <c r="L8" s="37">
        <f t="shared" si="0"/>
        <v>0</v>
      </c>
      <c r="M8" s="37">
        <f t="shared" si="1"/>
        <v>0</v>
      </c>
      <c r="N8" s="37">
        <f t="shared" si="2"/>
        <v>0</v>
      </c>
    </row>
    <row r="9" spans="1:15" x14ac:dyDescent="0.35">
      <c r="A9" s="63" t="s">
        <v>87</v>
      </c>
      <c r="B9" s="66"/>
      <c r="C9" s="22"/>
      <c r="D9" s="68"/>
      <c r="E9" s="22"/>
      <c r="F9" s="68"/>
      <c r="G9" s="22"/>
      <c r="H9" s="68"/>
      <c r="I9" s="22"/>
      <c r="J9" s="68"/>
      <c r="K9" s="22"/>
      <c r="L9" s="37">
        <f t="shared" si="0"/>
        <v>0</v>
      </c>
      <c r="M9" s="37">
        <f t="shared" si="1"/>
        <v>0</v>
      </c>
      <c r="N9" s="37">
        <f t="shared" si="2"/>
        <v>0</v>
      </c>
    </row>
    <row r="10" spans="1:15" x14ac:dyDescent="0.35">
      <c r="A10" s="62"/>
      <c r="B10" s="68"/>
      <c r="C10" s="22"/>
      <c r="D10" s="68"/>
      <c r="E10" s="22"/>
      <c r="F10" s="68"/>
      <c r="G10" s="22"/>
      <c r="H10" s="68"/>
      <c r="I10" s="22"/>
      <c r="J10" s="68"/>
      <c r="K10" s="22"/>
      <c r="L10" s="37">
        <f t="shared" si="0"/>
        <v>0</v>
      </c>
      <c r="M10" s="37">
        <f t="shared" si="1"/>
        <v>0</v>
      </c>
      <c r="N10" s="37">
        <f t="shared" si="2"/>
        <v>0</v>
      </c>
    </row>
    <row r="11" spans="1:15" x14ac:dyDescent="0.35">
      <c r="A11" s="62"/>
      <c r="B11" s="68"/>
      <c r="C11" s="22"/>
      <c r="D11" s="68"/>
      <c r="E11" s="22"/>
      <c r="F11" s="68"/>
      <c r="G11" s="22"/>
      <c r="H11" s="68"/>
      <c r="I11" s="22"/>
      <c r="J11" s="68"/>
      <c r="K11" s="22"/>
      <c r="L11" s="37">
        <f t="shared" si="0"/>
        <v>0</v>
      </c>
      <c r="M11" s="37">
        <f t="shared" si="1"/>
        <v>0</v>
      </c>
      <c r="N11" s="37">
        <f t="shared" si="2"/>
        <v>0</v>
      </c>
    </row>
    <row r="12" spans="1:15" x14ac:dyDescent="0.35">
      <c r="A12" s="62"/>
      <c r="B12" s="68"/>
      <c r="C12" s="22"/>
      <c r="D12" s="68"/>
      <c r="E12" s="22"/>
      <c r="F12" s="68"/>
      <c r="G12" s="22"/>
      <c r="H12" s="68"/>
      <c r="I12" s="22"/>
      <c r="J12" s="68"/>
      <c r="K12" s="22"/>
      <c r="L12" s="37">
        <f t="shared" si="0"/>
        <v>0</v>
      </c>
      <c r="M12" s="37">
        <f t="shared" si="1"/>
        <v>0</v>
      </c>
      <c r="N12" s="37">
        <f t="shared" si="2"/>
        <v>0</v>
      </c>
    </row>
    <row r="13" spans="1:15" x14ac:dyDescent="0.35">
      <c r="A13" s="63"/>
      <c r="B13" s="68"/>
      <c r="C13" s="22"/>
      <c r="D13" s="68"/>
      <c r="E13" s="22"/>
      <c r="F13" s="68"/>
      <c r="G13" s="22"/>
      <c r="H13" s="68"/>
      <c r="I13" s="22"/>
      <c r="J13" s="68"/>
      <c r="K13" s="22"/>
      <c r="L13" s="37">
        <f t="shared" si="0"/>
        <v>0</v>
      </c>
      <c r="M13" s="37">
        <f t="shared" si="1"/>
        <v>0</v>
      </c>
      <c r="N13" s="37">
        <f t="shared" si="2"/>
        <v>0</v>
      </c>
    </row>
    <row r="14" spans="1:15" x14ac:dyDescent="0.35">
      <c r="A14" s="61"/>
      <c r="B14" s="68"/>
      <c r="C14" s="22"/>
      <c r="D14" s="68"/>
      <c r="E14" s="22"/>
      <c r="F14" s="68"/>
      <c r="G14" s="22"/>
      <c r="H14" s="68"/>
      <c r="I14" s="22"/>
      <c r="J14" s="68"/>
      <c r="K14" s="22"/>
      <c r="L14" s="37">
        <f t="shared" si="0"/>
        <v>0</v>
      </c>
      <c r="M14" s="37">
        <f t="shared" si="1"/>
        <v>0</v>
      </c>
      <c r="N14" s="37">
        <f t="shared" si="2"/>
        <v>0</v>
      </c>
    </row>
    <row r="15" spans="1:15" x14ac:dyDescent="0.35">
      <c r="A15" s="61"/>
      <c r="B15" s="68"/>
      <c r="C15" s="22"/>
      <c r="D15" s="68"/>
      <c r="E15" s="22"/>
      <c r="F15" s="68"/>
      <c r="G15" s="22"/>
      <c r="H15" s="68"/>
      <c r="I15" s="22"/>
      <c r="J15" s="68"/>
      <c r="K15" s="22"/>
      <c r="L15" s="37">
        <f t="shared" si="0"/>
        <v>0</v>
      </c>
      <c r="M15" s="37">
        <f t="shared" si="1"/>
        <v>0</v>
      </c>
      <c r="N15" s="37">
        <f t="shared" si="2"/>
        <v>0</v>
      </c>
    </row>
    <row r="16" spans="1:15" x14ac:dyDescent="0.35">
      <c r="A16" s="61"/>
      <c r="B16" s="68"/>
      <c r="C16" s="22"/>
      <c r="D16" s="68"/>
      <c r="E16" s="22"/>
      <c r="F16" s="68"/>
      <c r="G16" s="22"/>
      <c r="H16" s="68"/>
      <c r="I16" s="22"/>
      <c r="J16" s="68"/>
      <c r="K16" s="22"/>
      <c r="L16" s="37">
        <f t="shared" si="0"/>
        <v>0</v>
      </c>
      <c r="M16" s="37">
        <f t="shared" si="1"/>
        <v>0</v>
      </c>
      <c r="N16" s="37">
        <f t="shared" si="2"/>
        <v>0</v>
      </c>
    </row>
    <row r="17" spans="1:14" x14ac:dyDescent="0.35">
      <c r="A17" s="61"/>
      <c r="B17" s="68"/>
      <c r="C17" s="22"/>
      <c r="D17" s="68"/>
      <c r="E17" s="22"/>
      <c r="F17" s="68"/>
      <c r="G17" s="22"/>
      <c r="H17" s="68"/>
      <c r="I17" s="22"/>
      <c r="J17" s="68"/>
      <c r="K17" s="22"/>
      <c r="L17" s="37">
        <f t="shared" si="0"/>
        <v>0</v>
      </c>
      <c r="M17" s="37">
        <f t="shared" si="1"/>
        <v>0</v>
      </c>
      <c r="N17" s="37">
        <f t="shared" si="2"/>
        <v>0</v>
      </c>
    </row>
    <row r="18" spans="1:14" x14ac:dyDescent="0.35">
      <c r="A18" s="61"/>
      <c r="B18" s="68"/>
      <c r="C18" s="22"/>
      <c r="D18" s="68"/>
      <c r="E18" s="22"/>
      <c r="F18" s="68"/>
      <c r="G18" s="22"/>
      <c r="H18" s="68"/>
      <c r="I18" s="22"/>
      <c r="J18" s="68"/>
      <c r="K18" s="22"/>
      <c r="L18" s="37">
        <f t="shared" si="0"/>
        <v>0</v>
      </c>
      <c r="M18" s="37">
        <f t="shared" si="1"/>
        <v>0</v>
      </c>
      <c r="N18" s="37">
        <f t="shared" si="2"/>
        <v>0</v>
      </c>
    </row>
    <row r="19" spans="1:14" x14ac:dyDescent="0.35">
      <c r="A19" s="61"/>
      <c r="B19" s="68"/>
      <c r="C19" s="22"/>
      <c r="D19" s="68"/>
      <c r="E19" s="22"/>
      <c r="F19" s="68"/>
      <c r="G19" s="22"/>
      <c r="H19" s="68"/>
      <c r="I19" s="22"/>
      <c r="J19" s="68"/>
      <c r="K19" s="22"/>
      <c r="L19" s="37">
        <f t="shared" si="0"/>
        <v>0</v>
      </c>
      <c r="M19" s="37">
        <f t="shared" si="1"/>
        <v>0</v>
      </c>
      <c r="N19" s="37">
        <f t="shared" si="2"/>
        <v>0</v>
      </c>
    </row>
    <row r="20" spans="1:14" x14ac:dyDescent="0.35">
      <c r="A20" s="61"/>
      <c r="B20" s="68"/>
      <c r="C20" s="22"/>
      <c r="D20" s="68"/>
      <c r="E20" s="22"/>
      <c r="F20" s="68"/>
      <c r="G20" s="22"/>
      <c r="H20" s="68"/>
      <c r="I20" s="22"/>
      <c r="J20" s="68"/>
      <c r="K20" s="22"/>
      <c r="L20" s="37">
        <f t="shared" si="0"/>
        <v>0</v>
      </c>
      <c r="M20" s="37">
        <f t="shared" si="1"/>
        <v>0</v>
      </c>
      <c r="N20" s="37">
        <f t="shared" si="2"/>
        <v>0</v>
      </c>
    </row>
    <row r="21" spans="1:14" x14ac:dyDescent="0.35">
      <c r="A21" s="61"/>
      <c r="B21" s="68"/>
      <c r="C21" s="22"/>
      <c r="D21" s="68"/>
      <c r="E21" s="22"/>
      <c r="F21" s="68"/>
      <c r="G21" s="22"/>
      <c r="H21" s="68"/>
      <c r="I21" s="22"/>
      <c r="J21" s="68"/>
      <c r="K21" s="22"/>
      <c r="L21" s="37">
        <f t="shared" si="0"/>
        <v>0</v>
      </c>
      <c r="M21" s="37">
        <f t="shared" si="1"/>
        <v>0</v>
      </c>
      <c r="N21" s="37">
        <f t="shared" si="2"/>
        <v>0</v>
      </c>
    </row>
    <row r="22" spans="1:14" x14ac:dyDescent="0.35">
      <c r="A22" s="61"/>
      <c r="B22" s="68"/>
      <c r="C22" s="22"/>
      <c r="D22" s="68"/>
      <c r="E22" s="22"/>
      <c r="F22" s="68"/>
      <c r="G22" s="22"/>
      <c r="H22" s="68"/>
      <c r="I22" s="22"/>
      <c r="J22" s="68"/>
      <c r="K22" s="22"/>
      <c r="L22" s="37">
        <f t="shared" si="0"/>
        <v>0</v>
      </c>
      <c r="M22" s="37">
        <f t="shared" si="1"/>
        <v>0</v>
      </c>
      <c r="N22" s="37">
        <f t="shared" si="2"/>
        <v>0</v>
      </c>
    </row>
    <row r="23" spans="1:14" x14ac:dyDescent="0.35">
      <c r="A23" s="61"/>
      <c r="B23" s="68"/>
      <c r="C23" s="22"/>
      <c r="D23" s="68"/>
      <c r="E23" s="22"/>
      <c r="F23" s="68"/>
      <c r="G23" s="22"/>
      <c r="H23" s="68"/>
      <c r="I23" s="22"/>
      <c r="J23" s="68"/>
      <c r="K23" s="22"/>
      <c r="L23" s="37">
        <f t="shared" si="0"/>
        <v>0</v>
      </c>
      <c r="M23" s="37">
        <f t="shared" si="1"/>
        <v>0</v>
      </c>
      <c r="N23" s="37">
        <f t="shared" si="2"/>
        <v>0</v>
      </c>
    </row>
    <row r="24" spans="1:14" x14ac:dyDescent="0.35">
      <c r="A24" s="61"/>
      <c r="B24" s="68"/>
      <c r="C24" s="22"/>
      <c r="D24" s="68"/>
      <c r="E24" s="22"/>
      <c r="F24" s="68"/>
      <c r="G24" s="22"/>
      <c r="H24" s="68"/>
      <c r="I24" s="22"/>
      <c r="J24" s="68"/>
      <c r="K24" s="22"/>
      <c r="L24" s="37">
        <f t="shared" si="0"/>
        <v>0</v>
      </c>
      <c r="M24" s="37">
        <f t="shared" si="1"/>
        <v>0</v>
      </c>
      <c r="N24" s="37">
        <f t="shared" si="2"/>
        <v>0</v>
      </c>
    </row>
    <row r="25" spans="1:14" x14ac:dyDescent="0.35">
      <c r="A25" s="61"/>
      <c r="B25" s="68"/>
      <c r="C25" s="22"/>
      <c r="D25" s="68"/>
      <c r="E25" s="22"/>
      <c r="F25" s="68"/>
      <c r="G25" s="22"/>
      <c r="H25" s="68"/>
      <c r="I25" s="22"/>
      <c r="J25" s="68"/>
      <c r="K25" s="22"/>
      <c r="L25" s="37">
        <f t="shared" si="0"/>
        <v>0</v>
      </c>
      <c r="M25" s="37">
        <f t="shared" si="1"/>
        <v>0</v>
      </c>
      <c r="N25" s="37">
        <f t="shared" si="2"/>
        <v>0</v>
      </c>
    </row>
    <row r="26" spans="1:14" x14ac:dyDescent="0.35">
      <c r="A26" s="61"/>
      <c r="B26" s="68"/>
      <c r="C26" s="22"/>
      <c r="D26" s="68"/>
      <c r="E26" s="22"/>
      <c r="F26" s="68"/>
      <c r="G26" s="22"/>
      <c r="H26" s="68"/>
      <c r="I26" s="22"/>
      <c r="J26" s="68"/>
      <c r="K26" s="22"/>
      <c r="L26" s="37">
        <f t="shared" si="0"/>
        <v>0</v>
      </c>
      <c r="M26" s="37">
        <f t="shared" si="1"/>
        <v>0</v>
      </c>
      <c r="N26" s="37">
        <f t="shared" si="2"/>
        <v>0</v>
      </c>
    </row>
    <row r="27" spans="1:14" x14ac:dyDescent="0.35">
      <c r="A27" s="61"/>
      <c r="B27" s="68"/>
      <c r="C27" s="22"/>
      <c r="D27" s="68"/>
      <c r="E27" s="22"/>
      <c r="F27" s="68"/>
      <c r="G27" s="22"/>
      <c r="H27" s="68"/>
      <c r="I27" s="22"/>
      <c r="J27" s="68"/>
      <c r="K27" s="22"/>
      <c r="L27" s="37">
        <f t="shared" si="0"/>
        <v>0</v>
      </c>
      <c r="M27" s="37">
        <f t="shared" si="1"/>
        <v>0</v>
      </c>
      <c r="N27" s="37">
        <f t="shared" si="2"/>
        <v>0</v>
      </c>
    </row>
    <row r="28" spans="1:14" x14ac:dyDescent="0.35">
      <c r="A28" s="61"/>
      <c r="B28" s="68"/>
      <c r="C28" s="22"/>
      <c r="D28" s="68"/>
      <c r="E28" s="22"/>
      <c r="F28" s="68"/>
      <c r="G28" s="22"/>
      <c r="H28" s="68"/>
      <c r="I28" s="22"/>
      <c r="J28" s="68"/>
      <c r="K28" s="22"/>
      <c r="L28" s="37">
        <f t="shared" si="0"/>
        <v>0</v>
      </c>
      <c r="M28" s="37">
        <f t="shared" si="1"/>
        <v>0</v>
      </c>
      <c r="N28" s="37">
        <f t="shared" si="2"/>
        <v>0</v>
      </c>
    </row>
    <row r="29" spans="1:14" x14ac:dyDescent="0.35">
      <c r="A29" s="61"/>
      <c r="B29" s="68"/>
      <c r="C29" s="22"/>
      <c r="D29" s="68"/>
      <c r="E29" s="22"/>
      <c r="F29" s="68"/>
      <c r="G29" s="22"/>
      <c r="H29" s="68"/>
      <c r="I29" s="22"/>
      <c r="J29" s="68"/>
      <c r="K29" s="22"/>
      <c r="L29" s="37">
        <f t="shared" si="0"/>
        <v>0</v>
      </c>
      <c r="M29" s="37">
        <f t="shared" si="1"/>
        <v>0</v>
      </c>
      <c r="N29" s="37">
        <f t="shared" si="2"/>
        <v>0</v>
      </c>
    </row>
    <row r="30" spans="1:14" x14ac:dyDescent="0.35">
      <c r="A30" s="61"/>
      <c r="B30" s="68"/>
      <c r="C30" s="22"/>
      <c r="D30" s="68"/>
      <c r="E30" s="22"/>
      <c r="F30" s="68"/>
      <c r="G30" s="22"/>
      <c r="H30" s="68"/>
      <c r="I30" s="22"/>
      <c r="J30" s="68"/>
      <c r="K30" s="22"/>
      <c r="L30" s="37">
        <f t="shared" si="0"/>
        <v>0</v>
      </c>
      <c r="M30" s="37">
        <f t="shared" si="1"/>
        <v>0</v>
      </c>
      <c r="N30" s="37">
        <f t="shared" si="2"/>
        <v>0</v>
      </c>
    </row>
    <row r="31" spans="1:14" x14ac:dyDescent="0.35">
      <c r="A31" s="61"/>
      <c r="B31" s="68"/>
      <c r="C31" s="22"/>
      <c r="D31" s="68"/>
      <c r="E31" s="22"/>
      <c r="F31" s="68"/>
      <c r="G31" s="22"/>
      <c r="H31" s="68"/>
      <c r="I31" s="22"/>
      <c r="J31" s="68"/>
      <c r="K31" s="22"/>
      <c r="L31" s="37">
        <f t="shared" si="0"/>
        <v>0</v>
      </c>
      <c r="M31" s="37">
        <f t="shared" si="1"/>
        <v>0</v>
      </c>
      <c r="N31" s="37">
        <f t="shared" si="2"/>
        <v>0</v>
      </c>
    </row>
    <row r="32" spans="1:14" x14ac:dyDescent="0.35">
      <c r="A32" s="74"/>
      <c r="B32" s="75"/>
      <c r="C32" s="52"/>
      <c r="D32" s="75"/>
      <c r="E32" s="52"/>
      <c r="F32" s="75"/>
      <c r="G32" s="52"/>
      <c r="H32" s="75"/>
      <c r="I32" s="52"/>
      <c r="J32" s="75"/>
      <c r="K32" s="52"/>
      <c r="L32" s="37">
        <f t="shared" si="0"/>
        <v>0</v>
      </c>
      <c r="M32" s="37">
        <f t="shared" si="1"/>
        <v>0</v>
      </c>
      <c r="N32" s="37">
        <f t="shared" si="2"/>
        <v>0</v>
      </c>
    </row>
    <row r="33" spans="1:14" ht="15" thickBot="1" x14ac:dyDescent="0.4">
      <c r="A33" s="76"/>
      <c r="B33" s="77"/>
      <c r="C33" s="72">
        <f>SUM(C4:C32)</f>
        <v>0</v>
      </c>
      <c r="D33" s="77"/>
      <c r="E33" s="72">
        <f>SUM(E4:E32)</f>
        <v>0</v>
      </c>
      <c r="F33" s="77"/>
      <c r="G33" s="72">
        <f>SUM(G4:G32)</f>
        <v>0</v>
      </c>
      <c r="H33" s="77"/>
      <c r="I33" s="72">
        <f>SUM(I4:I32)</f>
        <v>0</v>
      </c>
      <c r="J33" s="77"/>
      <c r="K33" s="72">
        <f>SUM(K4:K32)</f>
        <v>0</v>
      </c>
      <c r="L33" s="72">
        <f>SUM(L4:L32)</f>
        <v>0</v>
      </c>
      <c r="M33" s="72">
        <f>SUM(M4:M32)</f>
        <v>0</v>
      </c>
      <c r="N33" s="72">
        <f>SUM(N4:N32)</f>
        <v>0</v>
      </c>
    </row>
  </sheetData>
  <mergeCells count="11">
    <mergeCell ref="H1:I1"/>
    <mergeCell ref="H2:I2"/>
    <mergeCell ref="J1:K1"/>
    <mergeCell ref="J2:K2"/>
    <mergeCell ref="A1:A2"/>
    <mergeCell ref="B1:C1"/>
    <mergeCell ref="B2:C2"/>
    <mergeCell ref="D1:E1"/>
    <mergeCell ref="D2:E2"/>
    <mergeCell ref="F1:G1"/>
    <mergeCell ref="F2:G2"/>
  </mergeCells>
  <pageMargins left="0.7" right="0.7" top="1" bottom="0.75" header="0.3" footer="0.3"/>
  <pageSetup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4" manualBreakCount="4">
    <brk id="3" max="1048575" man="1"/>
    <brk id="5" max="1048575" man="1"/>
    <brk id="7" max="1048575" man="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34"/>
  <sheetViews>
    <sheetView zoomScaleNormal="100" workbookViewId="0">
      <selection activeCell="N1" sqref="N1:P1"/>
    </sheetView>
  </sheetViews>
  <sheetFormatPr defaultColWidth="9.08984375" defaultRowHeight="14.5" x14ac:dyDescent="0.35"/>
  <cols>
    <col min="1" max="1" width="19.453125" bestFit="1" customWidth="1"/>
    <col min="2" max="2" width="7" style="4" bestFit="1" customWidth="1"/>
    <col min="3" max="3" width="7.90625" style="1" bestFit="1" customWidth="1"/>
    <col min="4" max="4" width="14.36328125" style="1" bestFit="1" customWidth="1"/>
    <col min="5" max="5" width="7" style="5" bestFit="1" customWidth="1"/>
    <col min="6" max="6" width="7.90625" style="1" bestFit="1" customWidth="1"/>
    <col min="7" max="7" width="6.90625" style="1" bestFit="1" customWidth="1"/>
    <col min="8" max="8" width="7" style="5" bestFit="1" customWidth="1"/>
    <col min="9" max="9" width="7.90625" style="1" bestFit="1" customWidth="1"/>
    <col min="10" max="10" width="6.90625" style="1" bestFit="1" customWidth="1"/>
    <col min="11" max="11" width="7" style="5" bestFit="1" customWidth="1"/>
    <col min="12" max="12" width="7.90625" style="1" bestFit="1" customWidth="1"/>
    <col min="13" max="13" width="6.90625" style="1" bestFit="1" customWidth="1"/>
    <col min="14" max="14" width="7" style="5" bestFit="1" customWidth="1"/>
    <col min="15" max="15" width="7.90625" style="1" bestFit="1" customWidth="1"/>
    <col min="16" max="16" width="6.90625" style="1" bestFit="1" customWidth="1"/>
    <col min="17" max="17" width="5.54296875" bestFit="1" customWidth="1"/>
    <col min="18" max="18" width="7.90625" style="1" bestFit="1" customWidth="1"/>
    <col min="19" max="19" width="14.36328125" style="1" bestFit="1" customWidth="1"/>
    <col min="20" max="20" width="5.54296875" bestFit="1" customWidth="1"/>
    <col min="21" max="21" width="7.90625" style="1" bestFit="1" customWidth="1"/>
    <col min="22" max="22" width="6.90625" style="1" bestFit="1" customWidth="1"/>
    <col min="23" max="23" width="5.54296875" bestFit="1" customWidth="1"/>
    <col min="24" max="24" width="7.90625" style="1" bestFit="1" customWidth="1"/>
    <col min="25" max="25" width="14.36328125" style="1" bestFit="1" customWidth="1"/>
  </cols>
  <sheetData>
    <row r="1" spans="1:25" x14ac:dyDescent="0.35">
      <c r="A1" s="185" t="s">
        <v>100</v>
      </c>
      <c r="B1" s="161" t="s">
        <v>1</v>
      </c>
      <c r="C1" s="162"/>
      <c r="D1" s="163"/>
      <c r="E1" s="161" t="s">
        <v>2</v>
      </c>
      <c r="F1" s="162"/>
      <c r="G1" s="163"/>
      <c r="H1" s="161" t="s">
        <v>3</v>
      </c>
      <c r="I1" s="162"/>
      <c r="J1" s="163"/>
      <c r="K1" s="161" t="s">
        <v>122</v>
      </c>
      <c r="L1" s="162"/>
      <c r="M1" s="163"/>
      <c r="N1" s="161" t="s">
        <v>123</v>
      </c>
      <c r="O1" s="162"/>
      <c r="P1" s="163"/>
      <c r="Q1" s="161" t="s">
        <v>9</v>
      </c>
      <c r="R1" s="162"/>
      <c r="S1" s="163"/>
      <c r="T1" s="161" t="s">
        <v>10</v>
      </c>
      <c r="U1" s="162"/>
      <c r="V1" s="163"/>
      <c r="W1" s="161" t="s">
        <v>128</v>
      </c>
      <c r="X1" s="162"/>
      <c r="Y1" s="163"/>
    </row>
    <row r="2" spans="1:25" ht="15" thickBot="1" x14ac:dyDescent="0.4">
      <c r="A2" s="186"/>
      <c r="B2" s="164" t="s">
        <v>4</v>
      </c>
      <c r="C2" s="165"/>
      <c r="D2" s="166"/>
      <c r="E2" s="164" t="s">
        <v>5</v>
      </c>
      <c r="F2" s="165"/>
      <c r="G2" s="166"/>
      <c r="H2" s="164" t="s">
        <v>6</v>
      </c>
      <c r="I2" s="165"/>
      <c r="J2" s="166"/>
      <c r="K2" s="164" t="s">
        <v>7</v>
      </c>
      <c r="L2" s="165"/>
      <c r="M2" s="166"/>
      <c r="N2" s="164" t="s">
        <v>8</v>
      </c>
      <c r="O2" s="165"/>
      <c r="P2" s="166"/>
      <c r="Q2" s="164" t="s">
        <v>124</v>
      </c>
      <c r="R2" s="165"/>
      <c r="S2" s="166"/>
      <c r="T2" s="164" t="s">
        <v>125</v>
      </c>
      <c r="U2" s="165"/>
      <c r="V2" s="166"/>
      <c r="W2" s="164" t="s">
        <v>127</v>
      </c>
      <c r="X2" s="165"/>
      <c r="Y2" s="166"/>
    </row>
    <row r="3" spans="1:25" s="6" customFormat="1" x14ac:dyDescent="0.35">
      <c r="A3" s="3" t="s">
        <v>24</v>
      </c>
      <c r="B3" s="31" t="s">
        <v>22</v>
      </c>
      <c r="C3" s="32" t="s">
        <v>23</v>
      </c>
      <c r="D3" s="33" t="s">
        <v>0</v>
      </c>
      <c r="E3" s="31" t="s">
        <v>22</v>
      </c>
      <c r="F3" s="32" t="s">
        <v>23</v>
      </c>
      <c r="G3" s="33" t="s">
        <v>0</v>
      </c>
      <c r="H3" s="31" t="s">
        <v>22</v>
      </c>
      <c r="I3" s="32" t="s">
        <v>23</v>
      </c>
      <c r="J3" s="33" t="s">
        <v>0</v>
      </c>
      <c r="K3" s="31" t="s">
        <v>22</v>
      </c>
      <c r="L3" s="32" t="s">
        <v>23</v>
      </c>
      <c r="M3" s="33" t="s">
        <v>0</v>
      </c>
      <c r="N3" s="31" t="s">
        <v>22</v>
      </c>
      <c r="O3" s="32" t="s">
        <v>23</v>
      </c>
      <c r="P3" s="33" t="s">
        <v>0</v>
      </c>
      <c r="Q3" s="3" t="s">
        <v>22</v>
      </c>
      <c r="R3" s="32" t="s">
        <v>23</v>
      </c>
      <c r="S3" s="33" t="s">
        <v>0</v>
      </c>
      <c r="T3" s="3" t="s">
        <v>22</v>
      </c>
      <c r="U3" s="32" t="s">
        <v>23</v>
      </c>
      <c r="V3" s="33" t="s">
        <v>0</v>
      </c>
      <c r="W3" s="3" t="s">
        <v>22</v>
      </c>
      <c r="X3" s="32" t="s">
        <v>23</v>
      </c>
      <c r="Y3" s="33" t="s">
        <v>0</v>
      </c>
    </row>
    <row r="4" spans="1:25" x14ac:dyDescent="0.35">
      <c r="A4" s="35" t="s">
        <v>96</v>
      </c>
      <c r="B4" s="36"/>
      <c r="C4" s="8"/>
      <c r="D4" s="37">
        <f>'2. Salaries_&amp;_Wages'!E38</f>
        <v>0</v>
      </c>
      <c r="E4" s="38"/>
      <c r="F4" s="8"/>
      <c r="G4" s="37">
        <f>E4*F4</f>
        <v>0</v>
      </c>
      <c r="H4" s="38"/>
      <c r="I4" s="8"/>
      <c r="J4" s="37">
        <f>H4*I4</f>
        <v>0</v>
      </c>
      <c r="K4" s="38"/>
      <c r="L4" s="8"/>
      <c r="M4" s="37">
        <f>K4*L4</f>
        <v>0</v>
      </c>
      <c r="N4" s="38"/>
      <c r="O4" s="8"/>
      <c r="P4" s="37">
        <f>N4*O4</f>
        <v>0</v>
      </c>
      <c r="Q4" s="38">
        <f>IFERROR( AVERAGE(B4,E4,H4),0)</f>
        <v>0</v>
      </c>
      <c r="R4" s="8">
        <f>IFERROR( AVERAGE(C4,F4,I4),0)</f>
        <v>0</v>
      </c>
      <c r="S4" s="37">
        <f xml:space="preserve"> SUM(D4,G4,J4)</f>
        <v>0</v>
      </c>
      <c r="T4" s="38">
        <f>IFERROR(AVERAGE(K4,N4),0)</f>
        <v>0</v>
      </c>
      <c r="U4" s="8">
        <f>IFERROR(AVERAGE(,L4,O4),0)</f>
        <v>0</v>
      </c>
      <c r="V4" s="37">
        <f>SUM(M4,P4)</f>
        <v>0</v>
      </c>
      <c r="W4" s="38">
        <f>IFERROR(AVERAGE(B4,E4,H4,#REF!,#REF!,#REF!,#REF!,K4,N4,#REF!),0)</f>
        <v>0</v>
      </c>
      <c r="X4" s="8">
        <f>IFERROR(AVERAGE(C4,F4,I4,#REF!,#REF!,#REF!,#REF!,L4,O4,#REF!),0)</f>
        <v>0</v>
      </c>
      <c r="Y4" s="37">
        <f>S4+V4</f>
        <v>0</v>
      </c>
    </row>
    <row r="5" spans="1:25" x14ac:dyDescent="0.35">
      <c r="A5" s="144"/>
      <c r="B5" s="21"/>
      <c r="C5" s="11"/>
      <c r="D5" s="22">
        <f t="shared" ref="D5:D32" si="0">B5*C5</f>
        <v>0</v>
      </c>
      <c r="E5" s="26"/>
      <c r="F5" s="11"/>
      <c r="G5" s="22">
        <f t="shared" ref="G5:G32" si="1">E5*F5</f>
        <v>0</v>
      </c>
      <c r="H5" s="26"/>
      <c r="I5" s="11"/>
      <c r="J5" s="22">
        <f t="shared" ref="J5:J32" si="2">H5*I5</f>
        <v>0</v>
      </c>
      <c r="K5" s="26"/>
      <c r="L5" s="11"/>
      <c r="M5" s="22">
        <f t="shared" ref="M5:M32" si="3">K5*L5</f>
        <v>0</v>
      </c>
      <c r="N5" s="26"/>
      <c r="O5" s="11"/>
      <c r="P5" s="22">
        <f t="shared" ref="P5:P32" si="4">N5*O5</f>
        <v>0</v>
      </c>
      <c r="Q5" s="38">
        <f>IFERROR( AVERAGE(B5,E5,H5,#REF!,#REF!,#REF!,#REF!),0)</f>
        <v>0</v>
      </c>
      <c r="R5" s="8">
        <f>IFERROR( AVERAGE(C5,F5,I5,#REF!,#REF!,#REF!,#REF!),0)</f>
        <v>0</v>
      </c>
      <c r="S5" s="37">
        <f t="shared" ref="S5:S32" si="5" xml:space="preserve"> SUM(D5,G5,J5)</f>
        <v>0</v>
      </c>
      <c r="T5" s="38">
        <f>IFERROR(AVERAGE(K5,N5,#REF!),0)</f>
        <v>0</v>
      </c>
      <c r="U5" s="8">
        <f>IFERROR(AVERAGE(,L5,O5,#REF!),0)</f>
        <v>0</v>
      </c>
      <c r="V5" s="37">
        <f t="shared" ref="V5:V32" si="6">SUM(M5,P5)</f>
        <v>0</v>
      </c>
      <c r="W5" s="26">
        <f>IFERROR(AVERAGE(B5,E5,H5,#REF!,#REF!,#REF!,#REF!,K5,N5,#REF!),0)</f>
        <v>0</v>
      </c>
      <c r="X5" s="11">
        <f>IFERROR(AVERAGE(C5,F5,I5,#REF!,#REF!,#REF!,#REF!,L5,O5,#REF!),0)</f>
        <v>0</v>
      </c>
      <c r="Y5" s="22">
        <f t="shared" ref="Y5:Y32" si="7">S5+V5</f>
        <v>0</v>
      </c>
    </row>
    <row r="6" spans="1:25" x14ac:dyDescent="0.35">
      <c r="A6" s="19"/>
      <c r="B6" s="21"/>
      <c r="C6" s="11"/>
      <c r="D6" s="22">
        <f t="shared" si="0"/>
        <v>0</v>
      </c>
      <c r="E6" s="26"/>
      <c r="F6" s="11"/>
      <c r="G6" s="22">
        <f t="shared" si="1"/>
        <v>0</v>
      </c>
      <c r="H6" s="26"/>
      <c r="I6" s="11"/>
      <c r="J6" s="22">
        <f t="shared" si="2"/>
        <v>0</v>
      </c>
      <c r="K6" s="26"/>
      <c r="L6" s="11"/>
      <c r="M6" s="22">
        <f t="shared" si="3"/>
        <v>0</v>
      </c>
      <c r="N6" s="26"/>
      <c r="O6" s="11"/>
      <c r="P6" s="22">
        <f t="shared" si="4"/>
        <v>0</v>
      </c>
      <c r="Q6" s="38">
        <f>IFERROR( AVERAGE(B6,E6,H6,#REF!,#REF!,#REF!,#REF!),0)</f>
        <v>0</v>
      </c>
      <c r="R6" s="8">
        <f>IFERROR( AVERAGE(C6,F6,I6,#REF!,#REF!,#REF!,#REF!),0)</f>
        <v>0</v>
      </c>
      <c r="S6" s="37">
        <f t="shared" si="5"/>
        <v>0</v>
      </c>
      <c r="T6" s="38">
        <f>IFERROR(AVERAGE(K6,N6,#REF!),0)</f>
        <v>0</v>
      </c>
      <c r="U6" s="8">
        <f>IFERROR(AVERAGE(,L6,O6,#REF!),0)</f>
        <v>0</v>
      </c>
      <c r="V6" s="37">
        <f t="shared" si="6"/>
        <v>0</v>
      </c>
      <c r="W6" s="26">
        <f>IFERROR(AVERAGE(B6,E6,H6,#REF!,#REF!,#REF!,#REF!,K6,N6,#REF!),0)</f>
        <v>0</v>
      </c>
      <c r="X6" s="11">
        <f>IFERROR(AVERAGE(C6,F6,I6,#REF!,#REF!,#REF!,#REF!,L6,O6,#REF!),0)</f>
        <v>0</v>
      </c>
      <c r="Y6" s="22">
        <f t="shared" si="7"/>
        <v>0</v>
      </c>
    </row>
    <row r="7" spans="1:25" x14ac:dyDescent="0.35">
      <c r="A7" s="19"/>
      <c r="B7" s="21"/>
      <c r="C7" s="11"/>
      <c r="D7" s="22">
        <f t="shared" si="0"/>
        <v>0</v>
      </c>
      <c r="E7" s="26"/>
      <c r="F7" s="11"/>
      <c r="G7" s="22">
        <f t="shared" si="1"/>
        <v>0</v>
      </c>
      <c r="H7" s="26"/>
      <c r="I7" s="11"/>
      <c r="J7" s="22">
        <f t="shared" si="2"/>
        <v>0</v>
      </c>
      <c r="K7" s="26"/>
      <c r="L7" s="11"/>
      <c r="M7" s="22">
        <f t="shared" si="3"/>
        <v>0</v>
      </c>
      <c r="N7" s="26"/>
      <c r="O7" s="11"/>
      <c r="P7" s="22">
        <f t="shared" si="4"/>
        <v>0</v>
      </c>
      <c r="Q7" s="38">
        <f>IFERROR( AVERAGE(B7,E7,H7,#REF!,#REF!,#REF!,#REF!),0)</f>
        <v>0</v>
      </c>
      <c r="R7" s="8">
        <f>IFERROR( AVERAGE(C7,F7,I7,#REF!,#REF!,#REF!,#REF!),0)</f>
        <v>0</v>
      </c>
      <c r="S7" s="37">
        <f t="shared" si="5"/>
        <v>0</v>
      </c>
      <c r="T7" s="38">
        <f>IFERROR(AVERAGE(K7,N7,#REF!),0)</f>
        <v>0</v>
      </c>
      <c r="U7" s="8">
        <f>IFERROR(AVERAGE(,L7,O7,#REF!),0)</f>
        <v>0</v>
      </c>
      <c r="V7" s="37">
        <f t="shared" si="6"/>
        <v>0</v>
      </c>
      <c r="W7" s="26">
        <f>IFERROR(AVERAGE(B7,E7,H7,#REF!,#REF!,#REF!,#REF!,K7,N7,#REF!),0)</f>
        <v>0</v>
      </c>
      <c r="X7" s="11">
        <f>IFERROR(AVERAGE(C7,F7,I7,#REF!,#REF!,#REF!,#REF!,L7,O7,#REF!),0)</f>
        <v>0</v>
      </c>
      <c r="Y7" s="22">
        <f t="shared" si="7"/>
        <v>0</v>
      </c>
    </row>
    <row r="8" spans="1:25" x14ac:dyDescent="0.35">
      <c r="A8" s="19"/>
      <c r="B8" s="21"/>
      <c r="C8" s="11"/>
      <c r="D8" s="22">
        <f t="shared" si="0"/>
        <v>0</v>
      </c>
      <c r="E8" s="26"/>
      <c r="F8" s="11"/>
      <c r="G8" s="22">
        <f t="shared" si="1"/>
        <v>0</v>
      </c>
      <c r="H8" s="26"/>
      <c r="I8" s="11"/>
      <c r="J8" s="22">
        <f t="shared" si="2"/>
        <v>0</v>
      </c>
      <c r="K8" s="26"/>
      <c r="L8" s="11"/>
      <c r="M8" s="22">
        <f t="shared" si="3"/>
        <v>0</v>
      </c>
      <c r="N8" s="26"/>
      <c r="O8" s="11"/>
      <c r="P8" s="22">
        <f t="shared" si="4"/>
        <v>0</v>
      </c>
      <c r="Q8" s="38">
        <f>IFERROR( AVERAGE(B8,E8,H8,#REF!,#REF!,#REF!,#REF!),0)</f>
        <v>0</v>
      </c>
      <c r="R8" s="8">
        <f>IFERROR( AVERAGE(C8,F8,I8,#REF!,#REF!,#REF!,#REF!),0)</f>
        <v>0</v>
      </c>
      <c r="S8" s="37">
        <f t="shared" si="5"/>
        <v>0</v>
      </c>
      <c r="T8" s="38">
        <f>IFERROR(AVERAGE(K8,N8,#REF!),0)</f>
        <v>0</v>
      </c>
      <c r="U8" s="8">
        <f>IFERROR(AVERAGE(,L8,O8,#REF!),0)</f>
        <v>0</v>
      </c>
      <c r="V8" s="37">
        <f t="shared" si="6"/>
        <v>0</v>
      </c>
      <c r="W8" s="26">
        <f>IFERROR(AVERAGE(B8,E8,H8,#REF!,#REF!,#REF!,#REF!,K8,N8,#REF!),0)</f>
        <v>0</v>
      </c>
      <c r="X8" s="11">
        <f>IFERROR(AVERAGE(C8,F8,I8,#REF!,#REF!,#REF!,#REF!,L8,O8,#REF!),0)</f>
        <v>0</v>
      </c>
      <c r="Y8" s="22">
        <f t="shared" si="7"/>
        <v>0</v>
      </c>
    </row>
    <row r="9" spans="1:25" x14ac:dyDescent="0.35">
      <c r="A9" s="19"/>
      <c r="B9" s="21"/>
      <c r="C9" s="11"/>
      <c r="D9" s="22">
        <f t="shared" si="0"/>
        <v>0</v>
      </c>
      <c r="E9" s="26"/>
      <c r="F9" s="11"/>
      <c r="G9" s="22">
        <f t="shared" si="1"/>
        <v>0</v>
      </c>
      <c r="H9" s="26"/>
      <c r="I9" s="11"/>
      <c r="J9" s="22">
        <f t="shared" si="2"/>
        <v>0</v>
      </c>
      <c r="K9" s="26"/>
      <c r="L9" s="11"/>
      <c r="M9" s="22">
        <f t="shared" si="3"/>
        <v>0</v>
      </c>
      <c r="N9" s="26"/>
      <c r="O9" s="11"/>
      <c r="P9" s="22">
        <f t="shared" si="4"/>
        <v>0</v>
      </c>
      <c r="Q9" s="38">
        <f>IFERROR( AVERAGE(B9,E9,H9,#REF!,#REF!,#REF!,#REF!),0)</f>
        <v>0</v>
      </c>
      <c r="R9" s="8">
        <f>IFERROR( AVERAGE(C9,F9,I9,#REF!,#REF!,#REF!,#REF!),0)</f>
        <v>0</v>
      </c>
      <c r="S9" s="37">
        <f t="shared" si="5"/>
        <v>0</v>
      </c>
      <c r="T9" s="38">
        <f>IFERROR(AVERAGE(K9,N9,#REF!),0)</f>
        <v>0</v>
      </c>
      <c r="U9" s="8">
        <f>IFERROR(AVERAGE(,L9,O9,#REF!),0)</f>
        <v>0</v>
      </c>
      <c r="V9" s="37">
        <f t="shared" si="6"/>
        <v>0</v>
      </c>
      <c r="W9" s="26">
        <f>IFERROR(AVERAGE(B9,E9,H9,#REF!,#REF!,#REF!,#REF!,K9,N9,#REF!),0)</f>
        <v>0</v>
      </c>
      <c r="X9" s="11">
        <f>IFERROR(AVERAGE(C9,F9,I9,#REF!,#REF!,#REF!,#REF!,L9,O9,#REF!),0)</f>
        <v>0</v>
      </c>
      <c r="Y9" s="22">
        <f t="shared" si="7"/>
        <v>0</v>
      </c>
    </row>
    <row r="10" spans="1:25" x14ac:dyDescent="0.35">
      <c r="A10" s="19"/>
      <c r="B10" s="21"/>
      <c r="C10" s="11"/>
      <c r="D10" s="22">
        <f t="shared" si="0"/>
        <v>0</v>
      </c>
      <c r="E10" s="26"/>
      <c r="F10" s="11"/>
      <c r="G10" s="22">
        <f t="shared" si="1"/>
        <v>0</v>
      </c>
      <c r="H10" s="26"/>
      <c r="I10" s="11"/>
      <c r="J10" s="22">
        <f t="shared" si="2"/>
        <v>0</v>
      </c>
      <c r="K10" s="26"/>
      <c r="L10" s="11"/>
      <c r="M10" s="22">
        <f t="shared" si="3"/>
        <v>0</v>
      </c>
      <c r="N10" s="26"/>
      <c r="O10" s="11"/>
      <c r="P10" s="22">
        <f t="shared" si="4"/>
        <v>0</v>
      </c>
      <c r="Q10" s="38">
        <f>IFERROR( AVERAGE(B10,E10,H10,#REF!,#REF!,#REF!,#REF!),0)</f>
        <v>0</v>
      </c>
      <c r="R10" s="8">
        <f>IFERROR( AVERAGE(C10,F10,I10,#REF!,#REF!,#REF!,#REF!),0)</f>
        <v>0</v>
      </c>
      <c r="S10" s="37">
        <f t="shared" si="5"/>
        <v>0</v>
      </c>
      <c r="T10" s="38">
        <f>IFERROR(AVERAGE(K10,N10,#REF!),0)</f>
        <v>0</v>
      </c>
      <c r="U10" s="8">
        <f>IFERROR(AVERAGE(,L10,O10,#REF!),0)</f>
        <v>0</v>
      </c>
      <c r="V10" s="37">
        <f t="shared" si="6"/>
        <v>0</v>
      </c>
      <c r="W10" s="26">
        <f>IFERROR(AVERAGE(B10,E10,H10,#REF!,#REF!,#REF!,#REF!,K10,N10,#REF!),0)</f>
        <v>0</v>
      </c>
      <c r="X10" s="11">
        <f>IFERROR(AVERAGE(C10,F10,I10,#REF!,#REF!,#REF!,#REF!,L10,O10,#REF!),0)</f>
        <v>0</v>
      </c>
      <c r="Y10" s="22">
        <f t="shared" si="7"/>
        <v>0</v>
      </c>
    </row>
    <row r="11" spans="1:25" x14ac:dyDescent="0.35">
      <c r="A11" s="19"/>
      <c r="B11" s="21"/>
      <c r="C11" s="11"/>
      <c r="D11" s="22">
        <f t="shared" si="0"/>
        <v>0</v>
      </c>
      <c r="E11" s="26"/>
      <c r="F11" s="11"/>
      <c r="G11" s="22">
        <f t="shared" si="1"/>
        <v>0</v>
      </c>
      <c r="H11" s="26"/>
      <c r="I11" s="11"/>
      <c r="J11" s="22">
        <f t="shared" si="2"/>
        <v>0</v>
      </c>
      <c r="K11" s="26"/>
      <c r="L11" s="11"/>
      <c r="M11" s="22">
        <f t="shared" si="3"/>
        <v>0</v>
      </c>
      <c r="N11" s="26"/>
      <c r="O11" s="11"/>
      <c r="P11" s="22">
        <f t="shared" si="4"/>
        <v>0</v>
      </c>
      <c r="Q11" s="38">
        <f>IFERROR( AVERAGE(B11,E11,H11,#REF!,#REF!,#REF!,#REF!),0)</f>
        <v>0</v>
      </c>
      <c r="R11" s="8">
        <f>IFERROR( AVERAGE(C11,F11,I11,#REF!,#REF!,#REF!,#REF!),0)</f>
        <v>0</v>
      </c>
      <c r="S11" s="37">
        <f t="shared" si="5"/>
        <v>0</v>
      </c>
      <c r="T11" s="38">
        <f>IFERROR(AVERAGE(K11,N11,#REF!),0)</f>
        <v>0</v>
      </c>
      <c r="U11" s="8">
        <f>IFERROR(AVERAGE(,L11,O11,#REF!),0)</f>
        <v>0</v>
      </c>
      <c r="V11" s="37">
        <f t="shared" si="6"/>
        <v>0</v>
      </c>
      <c r="W11" s="26">
        <f>IFERROR(AVERAGE(B11,E11,H11,#REF!,#REF!,#REF!,#REF!,K11,N11,#REF!),0)</f>
        <v>0</v>
      </c>
      <c r="X11" s="11">
        <f>IFERROR(AVERAGE(C11,F11,I11,#REF!,#REF!,#REF!,#REF!,L11,O11,#REF!),0)</f>
        <v>0</v>
      </c>
      <c r="Y11" s="22">
        <f t="shared" si="7"/>
        <v>0</v>
      </c>
    </row>
    <row r="12" spans="1:25" x14ac:dyDescent="0.35">
      <c r="A12" s="19"/>
      <c r="B12" s="21"/>
      <c r="C12" s="11"/>
      <c r="D12" s="22">
        <f t="shared" si="0"/>
        <v>0</v>
      </c>
      <c r="E12" s="26"/>
      <c r="F12" s="11"/>
      <c r="G12" s="22">
        <f t="shared" si="1"/>
        <v>0</v>
      </c>
      <c r="H12" s="26"/>
      <c r="I12" s="11"/>
      <c r="J12" s="22">
        <f t="shared" si="2"/>
        <v>0</v>
      </c>
      <c r="K12" s="26"/>
      <c r="L12" s="11"/>
      <c r="M12" s="22">
        <f t="shared" si="3"/>
        <v>0</v>
      </c>
      <c r="N12" s="26"/>
      <c r="O12" s="11"/>
      <c r="P12" s="22">
        <f t="shared" si="4"/>
        <v>0</v>
      </c>
      <c r="Q12" s="38">
        <f>IFERROR( AVERAGE(B12,E12,H12,#REF!,#REF!,#REF!,#REF!),0)</f>
        <v>0</v>
      </c>
      <c r="R12" s="8">
        <f>IFERROR( AVERAGE(C12,F12,I12,#REF!,#REF!,#REF!,#REF!),0)</f>
        <v>0</v>
      </c>
      <c r="S12" s="37">
        <f t="shared" si="5"/>
        <v>0</v>
      </c>
      <c r="T12" s="38">
        <f>IFERROR(AVERAGE(K12,N12,#REF!),0)</f>
        <v>0</v>
      </c>
      <c r="U12" s="8">
        <f>IFERROR(AVERAGE(,L12,O12,#REF!),0)</f>
        <v>0</v>
      </c>
      <c r="V12" s="37">
        <f t="shared" si="6"/>
        <v>0</v>
      </c>
      <c r="W12" s="26">
        <f>IFERROR(AVERAGE(B12,E12,H12,#REF!,#REF!,#REF!,#REF!,K12,N12,#REF!),0)</f>
        <v>0</v>
      </c>
      <c r="X12" s="11">
        <f>IFERROR(AVERAGE(C12,F12,I12,#REF!,#REF!,#REF!,#REF!,L12,O12,#REF!),0)</f>
        <v>0</v>
      </c>
      <c r="Y12" s="22">
        <f t="shared" si="7"/>
        <v>0</v>
      </c>
    </row>
    <row r="13" spans="1:25" x14ac:dyDescent="0.35">
      <c r="A13" s="19"/>
      <c r="B13" s="21"/>
      <c r="C13" s="11"/>
      <c r="D13" s="22">
        <f t="shared" si="0"/>
        <v>0</v>
      </c>
      <c r="E13" s="26"/>
      <c r="F13" s="11"/>
      <c r="G13" s="22">
        <f t="shared" si="1"/>
        <v>0</v>
      </c>
      <c r="H13" s="26"/>
      <c r="I13" s="11"/>
      <c r="J13" s="22">
        <f t="shared" si="2"/>
        <v>0</v>
      </c>
      <c r="K13" s="26"/>
      <c r="L13" s="11"/>
      <c r="M13" s="22">
        <f t="shared" si="3"/>
        <v>0</v>
      </c>
      <c r="N13" s="26"/>
      <c r="O13" s="11"/>
      <c r="P13" s="22">
        <f t="shared" si="4"/>
        <v>0</v>
      </c>
      <c r="Q13" s="38">
        <f>IFERROR( AVERAGE(B13,E13,H13,#REF!,#REF!,#REF!,#REF!),0)</f>
        <v>0</v>
      </c>
      <c r="R13" s="8">
        <f>IFERROR( AVERAGE(C13,F13,I13,#REF!,#REF!,#REF!,#REF!),0)</f>
        <v>0</v>
      </c>
      <c r="S13" s="37">
        <f t="shared" si="5"/>
        <v>0</v>
      </c>
      <c r="T13" s="38">
        <f>IFERROR(AVERAGE(K13,N13,#REF!),0)</f>
        <v>0</v>
      </c>
      <c r="U13" s="8">
        <f>IFERROR(AVERAGE(,L13,O13,#REF!),0)</f>
        <v>0</v>
      </c>
      <c r="V13" s="37">
        <f t="shared" si="6"/>
        <v>0</v>
      </c>
      <c r="W13" s="26">
        <f>IFERROR(AVERAGE(B13,E13,H13,#REF!,#REF!,#REF!,#REF!,K13,N13,#REF!),0)</f>
        <v>0</v>
      </c>
      <c r="X13" s="11">
        <f>IFERROR(AVERAGE(C13,F13,I13,#REF!,#REF!,#REF!,#REF!,L13,O13,#REF!),0)</f>
        <v>0</v>
      </c>
      <c r="Y13" s="22">
        <f t="shared" si="7"/>
        <v>0</v>
      </c>
    </row>
    <row r="14" spans="1:25" x14ac:dyDescent="0.35">
      <c r="A14" s="19"/>
      <c r="B14" s="21"/>
      <c r="C14" s="11"/>
      <c r="D14" s="22">
        <f t="shared" si="0"/>
        <v>0</v>
      </c>
      <c r="E14" s="26"/>
      <c r="F14" s="11"/>
      <c r="G14" s="22">
        <f t="shared" si="1"/>
        <v>0</v>
      </c>
      <c r="H14" s="26"/>
      <c r="I14" s="11"/>
      <c r="J14" s="22">
        <f t="shared" si="2"/>
        <v>0</v>
      </c>
      <c r="K14" s="26"/>
      <c r="L14" s="11"/>
      <c r="M14" s="22">
        <f t="shared" si="3"/>
        <v>0</v>
      </c>
      <c r="N14" s="26"/>
      <c r="O14" s="11"/>
      <c r="P14" s="22">
        <f t="shared" si="4"/>
        <v>0</v>
      </c>
      <c r="Q14" s="38">
        <f>IFERROR( AVERAGE(B14,E14,H14,#REF!,#REF!,#REF!,#REF!),0)</f>
        <v>0</v>
      </c>
      <c r="R14" s="8">
        <f>IFERROR( AVERAGE(C14,F14,I14,#REF!,#REF!,#REF!,#REF!),0)</f>
        <v>0</v>
      </c>
      <c r="S14" s="37">
        <f t="shared" si="5"/>
        <v>0</v>
      </c>
      <c r="T14" s="38">
        <f>IFERROR(AVERAGE(K14,N14,#REF!),0)</f>
        <v>0</v>
      </c>
      <c r="U14" s="8">
        <f>IFERROR(AVERAGE(,L14,O14,#REF!),0)</f>
        <v>0</v>
      </c>
      <c r="V14" s="37">
        <f t="shared" si="6"/>
        <v>0</v>
      </c>
      <c r="W14" s="26">
        <f>IFERROR(AVERAGE(B14,E14,H14,#REF!,#REF!,#REF!,#REF!,K14,N14,#REF!),0)</f>
        <v>0</v>
      </c>
      <c r="X14" s="11">
        <f>IFERROR(AVERAGE(C14,F14,I14,#REF!,#REF!,#REF!,#REF!,L14,O14,#REF!),0)</f>
        <v>0</v>
      </c>
      <c r="Y14" s="22">
        <f t="shared" si="7"/>
        <v>0</v>
      </c>
    </row>
    <row r="15" spans="1:25" x14ac:dyDescent="0.35">
      <c r="A15" s="19"/>
      <c r="B15" s="21"/>
      <c r="C15" s="11"/>
      <c r="D15" s="22">
        <f t="shared" si="0"/>
        <v>0</v>
      </c>
      <c r="E15" s="26"/>
      <c r="F15" s="11"/>
      <c r="G15" s="22">
        <f t="shared" si="1"/>
        <v>0</v>
      </c>
      <c r="H15" s="26"/>
      <c r="I15" s="11"/>
      <c r="J15" s="22">
        <f t="shared" si="2"/>
        <v>0</v>
      </c>
      <c r="K15" s="26"/>
      <c r="L15" s="11"/>
      <c r="M15" s="22">
        <f t="shared" si="3"/>
        <v>0</v>
      </c>
      <c r="N15" s="26"/>
      <c r="O15" s="11"/>
      <c r="P15" s="22">
        <f t="shared" si="4"/>
        <v>0</v>
      </c>
      <c r="Q15" s="38">
        <f>IFERROR( AVERAGE(B15,E15,H15,#REF!,#REF!,#REF!,#REF!),0)</f>
        <v>0</v>
      </c>
      <c r="R15" s="8">
        <f>IFERROR( AVERAGE(C15,F15,I15,#REF!,#REF!,#REF!,#REF!),0)</f>
        <v>0</v>
      </c>
      <c r="S15" s="37">
        <f t="shared" si="5"/>
        <v>0</v>
      </c>
      <c r="T15" s="38">
        <f>IFERROR(AVERAGE(K15,N15,#REF!),0)</f>
        <v>0</v>
      </c>
      <c r="U15" s="8">
        <f>IFERROR(AVERAGE(,L15,O15,#REF!),0)</f>
        <v>0</v>
      </c>
      <c r="V15" s="37">
        <f t="shared" si="6"/>
        <v>0</v>
      </c>
      <c r="W15" s="26">
        <f>IFERROR(AVERAGE(B15,E15,H15,#REF!,#REF!,#REF!,#REF!,K15,N15,#REF!),0)</f>
        <v>0</v>
      </c>
      <c r="X15" s="11">
        <f>IFERROR(AVERAGE(C15,F15,I15,#REF!,#REF!,#REF!,#REF!,L15,O15,#REF!),0)</f>
        <v>0</v>
      </c>
      <c r="Y15" s="22">
        <f t="shared" si="7"/>
        <v>0</v>
      </c>
    </row>
    <row r="16" spans="1:25" x14ac:dyDescent="0.35">
      <c r="A16" s="19"/>
      <c r="B16" s="21"/>
      <c r="C16" s="11"/>
      <c r="D16" s="22">
        <f t="shared" si="0"/>
        <v>0</v>
      </c>
      <c r="E16" s="26"/>
      <c r="F16" s="11"/>
      <c r="G16" s="22">
        <f t="shared" si="1"/>
        <v>0</v>
      </c>
      <c r="H16" s="26"/>
      <c r="I16" s="11"/>
      <c r="J16" s="22">
        <f t="shared" si="2"/>
        <v>0</v>
      </c>
      <c r="K16" s="26"/>
      <c r="L16" s="11"/>
      <c r="M16" s="22">
        <f t="shared" si="3"/>
        <v>0</v>
      </c>
      <c r="N16" s="26"/>
      <c r="O16" s="11"/>
      <c r="P16" s="22">
        <f t="shared" si="4"/>
        <v>0</v>
      </c>
      <c r="Q16" s="38">
        <f>IFERROR( AVERAGE(B16,E16,H16,#REF!,#REF!,#REF!,#REF!),0)</f>
        <v>0</v>
      </c>
      <c r="R16" s="8">
        <f>IFERROR( AVERAGE(C16,F16,I16,#REF!,#REF!,#REF!,#REF!),0)</f>
        <v>0</v>
      </c>
      <c r="S16" s="37">
        <f t="shared" si="5"/>
        <v>0</v>
      </c>
      <c r="T16" s="38">
        <f>IFERROR(AVERAGE(K16,N16,#REF!),0)</f>
        <v>0</v>
      </c>
      <c r="U16" s="8">
        <f>IFERROR(AVERAGE(,L16,O16,#REF!),0)</f>
        <v>0</v>
      </c>
      <c r="V16" s="37">
        <f t="shared" si="6"/>
        <v>0</v>
      </c>
      <c r="W16" s="26">
        <f>IFERROR(AVERAGE(B16,E16,H16,#REF!,#REF!,#REF!,#REF!,K16,N16,#REF!),0)</f>
        <v>0</v>
      </c>
      <c r="X16" s="11">
        <f>IFERROR(AVERAGE(C16,F16,I16,#REF!,#REF!,#REF!,#REF!,L16,O16,#REF!),0)</f>
        <v>0</v>
      </c>
      <c r="Y16" s="22">
        <f t="shared" si="7"/>
        <v>0</v>
      </c>
    </row>
    <row r="17" spans="1:25" x14ac:dyDescent="0.35">
      <c r="A17" s="19"/>
      <c r="B17" s="21"/>
      <c r="C17" s="11"/>
      <c r="D17" s="22">
        <f t="shared" si="0"/>
        <v>0</v>
      </c>
      <c r="E17" s="26"/>
      <c r="F17" s="11"/>
      <c r="G17" s="22">
        <f t="shared" si="1"/>
        <v>0</v>
      </c>
      <c r="H17" s="26"/>
      <c r="I17" s="11"/>
      <c r="J17" s="22">
        <f t="shared" si="2"/>
        <v>0</v>
      </c>
      <c r="K17" s="26"/>
      <c r="L17" s="11"/>
      <c r="M17" s="22">
        <f t="shared" si="3"/>
        <v>0</v>
      </c>
      <c r="N17" s="26"/>
      <c r="O17" s="11"/>
      <c r="P17" s="22">
        <f t="shared" si="4"/>
        <v>0</v>
      </c>
      <c r="Q17" s="38">
        <f>IFERROR( AVERAGE(B17,E17,H17,#REF!,#REF!,#REF!,#REF!),0)</f>
        <v>0</v>
      </c>
      <c r="R17" s="8">
        <f>IFERROR( AVERAGE(C17,F17,I17,#REF!,#REF!,#REF!,#REF!),0)</f>
        <v>0</v>
      </c>
      <c r="S17" s="37">
        <f t="shared" si="5"/>
        <v>0</v>
      </c>
      <c r="T17" s="38">
        <f>IFERROR(AVERAGE(K17,N17,#REF!),0)</f>
        <v>0</v>
      </c>
      <c r="U17" s="8">
        <f>IFERROR(AVERAGE(,L17,O17,#REF!),0)</f>
        <v>0</v>
      </c>
      <c r="V17" s="37">
        <f t="shared" si="6"/>
        <v>0</v>
      </c>
      <c r="W17" s="26">
        <f>IFERROR(AVERAGE(B17,E17,H17,#REF!,#REF!,#REF!,#REF!,K17,N17,#REF!),0)</f>
        <v>0</v>
      </c>
      <c r="X17" s="11">
        <f>IFERROR(AVERAGE(C17,F17,I17,#REF!,#REF!,#REF!,#REF!,L17,O17,#REF!),0)</f>
        <v>0</v>
      </c>
      <c r="Y17" s="22">
        <f t="shared" si="7"/>
        <v>0</v>
      </c>
    </row>
    <row r="18" spans="1:25" x14ac:dyDescent="0.35">
      <c r="A18" s="19"/>
      <c r="B18" s="21"/>
      <c r="C18" s="11"/>
      <c r="D18" s="22">
        <f t="shared" si="0"/>
        <v>0</v>
      </c>
      <c r="E18" s="26"/>
      <c r="F18" s="11"/>
      <c r="G18" s="22">
        <f t="shared" si="1"/>
        <v>0</v>
      </c>
      <c r="H18" s="26"/>
      <c r="I18" s="11"/>
      <c r="J18" s="22">
        <f t="shared" si="2"/>
        <v>0</v>
      </c>
      <c r="K18" s="26"/>
      <c r="L18" s="11"/>
      <c r="M18" s="22">
        <f t="shared" si="3"/>
        <v>0</v>
      </c>
      <c r="N18" s="26"/>
      <c r="O18" s="11"/>
      <c r="P18" s="22">
        <f t="shared" si="4"/>
        <v>0</v>
      </c>
      <c r="Q18" s="38">
        <f>IFERROR( AVERAGE(B18,E18,H18,#REF!,#REF!,#REF!,#REF!),0)</f>
        <v>0</v>
      </c>
      <c r="R18" s="8">
        <f>IFERROR( AVERAGE(C18,F18,I18,#REF!,#REF!,#REF!,#REF!),0)</f>
        <v>0</v>
      </c>
      <c r="S18" s="37">
        <f t="shared" si="5"/>
        <v>0</v>
      </c>
      <c r="T18" s="38">
        <f>IFERROR(AVERAGE(K18,N18,#REF!),0)</f>
        <v>0</v>
      </c>
      <c r="U18" s="8">
        <f>IFERROR(AVERAGE(,L18,O18,#REF!),0)</f>
        <v>0</v>
      </c>
      <c r="V18" s="37">
        <f t="shared" si="6"/>
        <v>0</v>
      </c>
      <c r="W18" s="26">
        <f>IFERROR(AVERAGE(B18,E18,H18,#REF!,#REF!,#REF!,#REF!,K18,N18,#REF!),0)</f>
        <v>0</v>
      </c>
      <c r="X18" s="11">
        <f>IFERROR(AVERAGE(C18,F18,I18,#REF!,#REF!,#REF!,#REF!,L18,O18,#REF!),0)</f>
        <v>0</v>
      </c>
      <c r="Y18" s="22">
        <f t="shared" si="7"/>
        <v>0</v>
      </c>
    </row>
    <row r="19" spans="1:25" x14ac:dyDescent="0.35">
      <c r="A19" s="19"/>
      <c r="B19" s="21"/>
      <c r="C19" s="11"/>
      <c r="D19" s="22">
        <f t="shared" si="0"/>
        <v>0</v>
      </c>
      <c r="E19" s="26"/>
      <c r="F19" s="11"/>
      <c r="G19" s="22">
        <f t="shared" si="1"/>
        <v>0</v>
      </c>
      <c r="H19" s="26"/>
      <c r="I19" s="11"/>
      <c r="J19" s="22">
        <f t="shared" si="2"/>
        <v>0</v>
      </c>
      <c r="K19" s="26"/>
      <c r="L19" s="11"/>
      <c r="M19" s="22">
        <f t="shared" si="3"/>
        <v>0</v>
      </c>
      <c r="N19" s="26"/>
      <c r="O19" s="11"/>
      <c r="P19" s="22">
        <f t="shared" si="4"/>
        <v>0</v>
      </c>
      <c r="Q19" s="38">
        <f>IFERROR( AVERAGE(B19,E19,H19,#REF!,#REF!,#REF!,#REF!),0)</f>
        <v>0</v>
      </c>
      <c r="R19" s="8">
        <f>IFERROR( AVERAGE(C19,F19,I19,#REF!,#REF!,#REF!,#REF!),0)</f>
        <v>0</v>
      </c>
      <c r="S19" s="37">
        <f t="shared" si="5"/>
        <v>0</v>
      </c>
      <c r="T19" s="38">
        <f>IFERROR(AVERAGE(K19,N19,#REF!),0)</f>
        <v>0</v>
      </c>
      <c r="U19" s="8">
        <f>IFERROR(AVERAGE(,L19,O19,#REF!),0)</f>
        <v>0</v>
      </c>
      <c r="V19" s="37">
        <f t="shared" si="6"/>
        <v>0</v>
      </c>
      <c r="W19" s="26">
        <f>IFERROR(AVERAGE(B19,E19,H19,#REF!,#REF!,#REF!,#REF!,K19,N19,#REF!),0)</f>
        <v>0</v>
      </c>
      <c r="X19" s="11">
        <f>IFERROR(AVERAGE(C19,F19,I19,#REF!,#REF!,#REF!,#REF!,L19,O19,#REF!),0)</f>
        <v>0</v>
      </c>
      <c r="Y19" s="22">
        <f t="shared" si="7"/>
        <v>0</v>
      </c>
    </row>
    <row r="20" spans="1:25" x14ac:dyDescent="0.35">
      <c r="A20" s="19"/>
      <c r="B20" s="21"/>
      <c r="C20" s="11"/>
      <c r="D20" s="22">
        <f t="shared" si="0"/>
        <v>0</v>
      </c>
      <c r="E20" s="26"/>
      <c r="F20" s="11"/>
      <c r="G20" s="22">
        <f t="shared" si="1"/>
        <v>0</v>
      </c>
      <c r="H20" s="26"/>
      <c r="I20" s="11"/>
      <c r="J20" s="22">
        <f t="shared" si="2"/>
        <v>0</v>
      </c>
      <c r="K20" s="26"/>
      <c r="L20" s="11"/>
      <c r="M20" s="22">
        <f t="shared" si="3"/>
        <v>0</v>
      </c>
      <c r="N20" s="26"/>
      <c r="O20" s="11"/>
      <c r="P20" s="22">
        <f t="shared" si="4"/>
        <v>0</v>
      </c>
      <c r="Q20" s="38">
        <f>IFERROR( AVERAGE(B20,E20,H20,#REF!,#REF!,#REF!,#REF!),0)</f>
        <v>0</v>
      </c>
      <c r="R20" s="8">
        <f>IFERROR( AVERAGE(C20,F20,I20,#REF!,#REF!,#REF!,#REF!),0)</f>
        <v>0</v>
      </c>
      <c r="S20" s="37">
        <f t="shared" si="5"/>
        <v>0</v>
      </c>
      <c r="T20" s="38">
        <f>IFERROR(AVERAGE(K20,N20,#REF!),0)</f>
        <v>0</v>
      </c>
      <c r="U20" s="8">
        <f>IFERROR(AVERAGE(,L20,O20,#REF!),0)</f>
        <v>0</v>
      </c>
      <c r="V20" s="37">
        <f t="shared" si="6"/>
        <v>0</v>
      </c>
      <c r="W20" s="26">
        <f>IFERROR(AVERAGE(B20,E20,H20,#REF!,#REF!,#REF!,#REF!,K20,N20,#REF!),0)</f>
        <v>0</v>
      </c>
      <c r="X20" s="11">
        <f>IFERROR(AVERAGE(C20,F20,I20,#REF!,#REF!,#REF!,#REF!,L20,O20,#REF!),0)</f>
        <v>0</v>
      </c>
      <c r="Y20" s="22">
        <f t="shared" si="7"/>
        <v>0</v>
      </c>
    </row>
    <row r="21" spans="1:25" x14ac:dyDescent="0.35">
      <c r="A21" s="19"/>
      <c r="B21" s="21"/>
      <c r="C21" s="11"/>
      <c r="D21" s="22">
        <f t="shared" si="0"/>
        <v>0</v>
      </c>
      <c r="E21" s="26"/>
      <c r="F21" s="11"/>
      <c r="G21" s="22">
        <f t="shared" si="1"/>
        <v>0</v>
      </c>
      <c r="H21" s="26"/>
      <c r="I21" s="11"/>
      <c r="J21" s="22">
        <f t="shared" si="2"/>
        <v>0</v>
      </c>
      <c r="K21" s="26"/>
      <c r="L21" s="11"/>
      <c r="M21" s="22">
        <f t="shared" si="3"/>
        <v>0</v>
      </c>
      <c r="N21" s="26"/>
      <c r="O21" s="11"/>
      <c r="P21" s="22">
        <f t="shared" si="4"/>
        <v>0</v>
      </c>
      <c r="Q21" s="38">
        <f>IFERROR( AVERAGE(B21,E21,H21,#REF!,#REF!,#REF!,#REF!),0)</f>
        <v>0</v>
      </c>
      <c r="R21" s="8">
        <f>IFERROR( AVERAGE(C21,F21,I21,#REF!,#REF!,#REF!,#REF!),0)</f>
        <v>0</v>
      </c>
      <c r="S21" s="37">
        <f t="shared" si="5"/>
        <v>0</v>
      </c>
      <c r="T21" s="38">
        <f>IFERROR(AVERAGE(K21,N21,#REF!),0)</f>
        <v>0</v>
      </c>
      <c r="U21" s="8">
        <f>IFERROR(AVERAGE(,L21,O21,#REF!),0)</f>
        <v>0</v>
      </c>
      <c r="V21" s="37">
        <f t="shared" si="6"/>
        <v>0</v>
      </c>
      <c r="W21" s="26">
        <f>IFERROR(AVERAGE(B21,E21,H21,#REF!,#REF!,#REF!,#REF!,K21,N21,#REF!),0)</f>
        <v>0</v>
      </c>
      <c r="X21" s="11">
        <f>IFERROR(AVERAGE(C21,F21,I21,#REF!,#REF!,#REF!,#REF!,L21,O21,#REF!),0)</f>
        <v>0</v>
      </c>
      <c r="Y21" s="22">
        <f t="shared" si="7"/>
        <v>0</v>
      </c>
    </row>
    <row r="22" spans="1:25" x14ac:dyDescent="0.35">
      <c r="A22" s="19"/>
      <c r="B22" s="21"/>
      <c r="C22" s="11"/>
      <c r="D22" s="22">
        <f t="shared" si="0"/>
        <v>0</v>
      </c>
      <c r="E22" s="26"/>
      <c r="F22" s="11"/>
      <c r="G22" s="22">
        <f t="shared" si="1"/>
        <v>0</v>
      </c>
      <c r="H22" s="26"/>
      <c r="I22" s="11"/>
      <c r="J22" s="22">
        <f t="shared" si="2"/>
        <v>0</v>
      </c>
      <c r="K22" s="26"/>
      <c r="L22" s="11"/>
      <c r="M22" s="22">
        <f t="shared" si="3"/>
        <v>0</v>
      </c>
      <c r="N22" s="26"/>
      <c r="O22" s="11"/>
      <c r="P22" s="22">
        <f t="shared" si="4"/>
        <v>0</v>
      </c>
      <c r="Q22" s="38">
        <f>IFERROR( AVERAGE(B22,E22,H22,#REF!,#REF!,#REF!,#REF!),0)</f>
        <v>0</v>
      </c>
      <c r="R22" s="8">
        <f>IFERROR( AVERAGE(C22,F22,I22,#REF!,#REF!,#REF!,#REF!),0)</f>
        <v>0</v>
      </c>
      <c r="S22" s="37">
        <f t="shared" si="5"/>
        <v>0</v>
      </c>
      <c r="T22" s="38">
        <f>IFERROR(AVERAGE(K22,N22,#REF!),0)</f>
        <v>0</v>
      </c>
      <c r="U22" s="8">
        <f>IFERROR(AVERAGE(,L22,O22,#REF!),0)</f>
        <v>0</v>
      </c>
      <c r="V22" s="37">
        <f t="shared" si="6"/>
        <v>0</v>
      </c>
      <c r="W22" s="26">
        <f>IFERROR(AVERAGE(B22,E22,H22,#REF!,#REF!,#REF!,#REF!,K22,N22,#REF!),0)</f>
        <v>0</v>
      </c>
      <c r="X22" s="11">
        <f>IFERROR(AVERAGE(C22,F22,I22,#REF!,#REF!,#REF!,#REF!,L22,O22,#REF!),0)</f>
        <v>0</v>
      </c>
      <c r="Y22" s="22">
        <f t="shared" si="7"/>
        <v>0</v>
      </c>
    </row>
    <row r="23" spans="1:25" x14ac:dyDescent="0.35">
      <c r="A23" s="19"/>
      <c r="B23" s="21"/>
      <c r="C23" s="11"/>
      <c r="D23" s="22">
        <f t="shared" si="0"/>
        <v>0</v>
      </c>
      <c r="E23" s="26"/>
      <c r="F23" s="11"/>
      <c r="G23" s="22">
        <f t="shared" si="1"/>
        <v>0</v>
      </c>
      <c r="H23" s="26"/>
      <c r="I23" s="11"/>
      <c r="J23" s="22">
        <f t="shared" si="2"/>
        <v>0</v>
      </c>
      <c r="K23" s="26"/>
      <c r="L23" s="11"/>
      <c r="M23" s="22">
        <f t="shared" si="3"/>
        <v>0</v>
      </c>
      <c r="N23" s="26"/>
      <c r="O23" s="11"/>
      <c r="P23" s="22">
        <f t="shared" si="4"/>
        <v>0</v>
      </c>
      <c r="Q23" s="38">
        <f>IFERROR( AVERAGE(B23,E23,H23,#REF!,#REF!,#REF!,#REF!),0)</f>
        <v>0</v>
      </c>
      <c r="R23" s="8">
        <f>IFERROR( AVERAGE(C23,F23,I23,#REF!,#REF!,#REF!,#REF!),0)</f>
        <v>0</v>
      </c>
      <c r="S23" s="37">
        <f t="shared" si="5"/>
        <v>0</v>
      </c>
      <c r="T23" s="38">
        <f>IFERROR(AVERAGE(K23,N23,#REF!),0)</f>
        <v>0</v>
      </c>
      <c r="U23" s="8">
        <f>IFERROR(AVERAGE(,L23,O23,#REF!),0)</f>
        <v>0</v>
      </c>
      <c r="V23" s="37">
        <f t="shared" si="6"/>
        <v>0</v>
      </c>
      <c r="W23" s="26">
        <f>IFERROR(AVERAGE(B23,E23,H23,#REF!,#REF!,#REF!,#REF!,K23,N23,#REF!),0)</f>
        <v>0</v>
      </c>
      <c r="X23" s="11">
        <f>IFERROR(AVERAGE(C23,F23,I23,#REF!,#REF!,#REF!,#REF!,L23,O23,#REF!),0)</f>
        <v>0</v>
      </c>
      <c r="Y23" s="22">
        <f t="shared" si="7"/>
        <v>0</v>
      </c>
    </row>
    <row r="24" spans="1:25" x14ac:dyDescent="0.35">
      <c r="A24" s="19"/>
      <c r="B24" s="21"/>
      <c r="C24" s="11"/>
      <c r="D24" s="22">
        <f t="shared" si="0"/>
        <v>0</v>
      </c>
      <c r="E24" s="26"/>
      <c r="F24" s="11"/>
      <c r="G24" s="22">
        <f t="shared" si="1"/>
        <v>0</v>
      </c>
      <c r="H24" s="26"/>
      <c r="I24" s="11"/>
      <c r="J24" s="22">
        <f t="shared" si="2"/>
        <v>0</v>
      </c>
      <c r="K24" s="26"/>
      <c r="L24" s="11"/>
      <c r="M24" s="22">
        <f t="shared" si="3"/>
        <v>0</v>
      </c>
      <c r="N24" s="26"/>
      <c r="O24" s="11"/>
      <c r="P24" s="22">
        <f t="shared" si="4"/>
        <v>0</v>
      </c>
      <c r="Q24" s="38">
        <f>IFERROR( AVERAGE(B24,E24,H24,#REF!,#REF!,#REF!,#REF!),0)</f>
        <v>0</v>
      </c>
      <c r="R24" s="8">
        <f>IFERROR( AVERAGE(C24,F24,I24,#REF!,#REF!,#REF!,#REF!),0)</f>
        <v>0</v>
      </c>
      <c r="S24" s="37">
        <f t="shared" si="5"/>
        <v>0</v>
      </c>
      <c r="T24" s="38">
        <f>IFERROR(AVERAGE(K24,N24,#REF!),0)</f>
        <v>0</v>
      </c>
      <c r="U24" s="8">
        <f>IFERROR(AVERAGE(,L24,O24,#REF!),0)</f>
        <v>0</v>
      </c>
      <c r="V24" s="37">
        <f t="shared" si="6"/>
        <v>0</v>
      </c>
      <c r="W24" s="26">
        <f>IFERROR(AVERAGE(B24,E24,H24,#REF!,#REF!,#REF!,#REF!,K24,N24,#REF!),0)</f>
        <v>0</v>
      </c>
      <c r="X24" s="11">
        <f>IFERROR(AVERAGE(C24,F24,I24,#REF!,#REF!,#REF!,#REF!,L24,O24,#REF!),0)</f>
        <v>0</v>
      </c>
      <c r="Y24" s="22">
        <f t="shared" si="7"/>
        <v>0</v>
      </c>
    </row>
    <row r="25" spans="1:25" x14ac:dyDescent="0.35">
      <c r="A25" s="19"/>
      <c r="B25" s="21"/>
      <c r="C25" s="11"/>
      <c r="D25" s="22">
        <f t="shared" si="0"/>
        <v>0</v>
      </c>
      <c r="E25" s="26"/>
      <c r="F25" s="11"/>
      <c r="G25" s="22">
        <f t="shared" si="1"/>
        <v>0</v>
      </c>
      <c r="H25" s="26"/>
      <c r="I25" s="11"/>
      <c r="J25" s="22">
        <f t="shared" si="2"/>
        <v>0</v>
      </c>
      <c r="K25" s="26"/>
      <c r="L25" s="11"/>
      <c r="M25" s="22">
        <f t="shared" si="3"/>
        <v>0</v>
      </c>
      <c r="N25" s="26"/>
      <c r="O25" s="11"/>
      <c r="P25" s="22">
        <f t="shared" si="4"/>
        <v>0</v>
      </c>
      <c r="Q25" s="38">
        <f>IFERROR( AVERAGE(B25,E25,H25,#REF!,#REF!,#REF!,#REF!),0)</f>
        <v>0</v>
      </c>
      <c r="R25" s="8">
        <f>IFERROR( AVERAGE(C25,F25,I25,#REF!,#REF!,#REF!,#REF!),0)</f>
        <v>0</v>
      </c>
      <c r="S25" s="37">
        <f t="shared" si="5"/>
        <v>0</v>
      </c>
      <c r="T25" s="38">
        <f>IFERROR(AVERAGE(K25,N25,#REF!),0)</f>
        <v>0</v>
      </c>
      <c r="U25" s="8">
        <f>IFERROR(AVERAGE(,L25,O25,#REF!),0)</f>
        <v>0</v>
      </c>
      <c r="V25" s="37">
        <f t="shared" si="6"/>
        <v>0</v>
      </c>
      <c r="W25" s="26">
        <f>IFERROR(AVERAGE(B25,E25,H25,#REF!,#REF!,#REF!,#REF!,K25,N25,#REF!),0)</f>
        <v>0</v>
      </c>
      <c r="X25" s="11">
        <f>IFERROR(AVERAGE(C25,F25,I25,#REF!,#REF!,#REF!,#REF!,L25,O25,#REF!),0)</f>
        <v>0</v>
      </c>
      <c r="Y25" s="22">
        <f t="shared" si="7"/>
        <v>0</v>
      </c>
    </row>
    <row r="26" spans="1:25" x14ac:dyDescent="0.35">
      <c r="A26" s="19"/>
      <c r="B26" s="21"/>
      <c r="C26" s="11"/>
      <c r="D26" s="22">
        <f t="shared" si="0"/>
        <v>0</v>
      </c>
      <c r="E26" s="26"/>
      <c r="F26" s="11"/>
      <c r="G26" s="22">
        <f t="shared" si="1"/>
        <v>0</v>
      </c>
      <c r="H26" s="26"/>
      <c r="I26" s="11"/>
      <c r="J26" s="22">
        <f t="shared" si="2"/>
        <v>0</v>
      </c>
      <c r="K26" s="26"/>
      <c r="L26" s="11"/>
      <c r="M26" s="22">
        <f t="shared" si="3"/>
        <v>0</v>
      </c>
      <c r="N26" s="26"/>
      <c r="O26" s="11"/>
      <c r="P26" s="22">
        <f t="shared" si="4"/>
        <v>0</v>
      </c>
      <c r="Q26" s="38">
        <f>IFERROR( AVERAGE(B26,E26,H26,#REF!,#REF!,#REF!,#REF!),0)</f>
        <v>0</v>
      </c>
      <c r="R26" s="8">
        <f>IFERROR( AVERAGE(C26,F26,I26,#REF!,#REF!,#REF!,#REF!),0)</f>
        <v>0</v>
      </c>
      <c r="S26" s="37">
        <f t="shared" si="5"/>
        <v>0</v>
      </c>
      <c r="T26" s="38">
        <f>IFERROR(AVERAGE(K26,N26,#REF!),0)</f>
        <v>0</v>
      </c>
      <c r="U26" s="8">
        <f>IFERROR(AVERAGE(,L26,O26,#REF!),0)</f>
        <v>0</v>
      </c>
      <c r="V26" s="37">
        <f t="shared" si="6"/>
        <v>0</v>
      </c>
      <c r="W26" s="26">
        <f>IFERROR(AVERAGE(B26,E26,H26,#REF!,#REF!,#REF!,#REF!,K26,N26,#REF!),0)</f>
        <v>0</v>
      </c>
      <c r="X26" s="11">
        <f>IFERROR(AVERAGE(C26,F26,I26,#REF!,#REF!,#REF!,#REF!,L26,O26,#REF!),0)</f>
        <v>0</v>
      </c>
      <c r="Y26" s="22">
        <f t="shared" si="7"/>
        <v>0</v>
      </c>
    </row>
    <row r="27" spans="1:25" x14ac:dyDescent="0.35">
      <c r="A27" s="19"/>
      <c r="B27" s="21"/>
      <c r="C27" s="11"/>
      <c r="D27" s="22">
        <f t="shared" si="0"/>
        <v>0</v>
      </c>
      <c r="E27" s="26"/>
      <c r="F27" s="11"/>
      <c r="G27" s="22">
        <f t="shared" si="1"/>
        <v>0</v>
      </c>
      <c r="H27" s="26"/>
      <c r="I27" s="11"/>
      <c r="J27" s="22">
        <f t="shared" si="2"/>
        <v>0</v>
      </c>
      <c r="K27" s="26"/>
      <c r="L27" s="11"/>
      <c r="M27" s="22">
        <f t="shared" si="3"/>
        <v>0</v>
      </c>
      <c r="N27" s="26"/>
      <c r="O27" s="11"/>
      <c r="P27" s="22">
        <f t="shared" si="4"/>
        <v>0</v>
      </c>
      <c r="Q27" s="38">
        <f>IFERROR( AVERAGE(B27,E27,H27,#REF!,#REF!,#REF!,#REF!),0)</f>
        <v>0</v>
      </c>
      <c r="R27" s="8">
        <f>IFERROR( AVERAGE(C27,F27,I27,#REF!,#REF!,#REF!,#REF!),0)</f>
        <v>0</v>
      </c>
      <c r="S27" s="37">
        <f t="shared" si="5"/>
        <v>0</v>
      </c>
      <c r="T27" s="38">
        <f>IFERROR(AVERAGE(K27,N27,#REF!),0)</f>
        <v>0</v>
      </c>
      <c r="U27" s="8">
        <f>IFERROR(AVERAGE(,L27,O27,#REF!),0)</f>
        <v>0</v>
      </c>
      <c r="V27" s="37">
        <f t="shared" si="6"/>
        <v>0</v>
      </c>
      <c r="W27" s="26">
        <f>IFERROR(AVERAGE(B27,E27,H27,#REF!,#REF!,#REF!,#REF!,K27,N27,#REF!),0)</f>
        <v>0</v>
      </c>
      <c r="X27" s="11">
        <f>IFERROR(AVERAGE(C27,F27,I27,#REF!,#REF!,#REF!,#REF!,L27,O27,#REF!),0)</f>
        <v>0</v>
      </c>
      <c r="Y27" s="22">
        <f t="shared" si="7"/>
        <v>0</v>
      </c>
    </row>
    <row r="28" spans="1:25" x14ac:dyDescent="0.35">
      <c r="A28" s="19"/>
      <c r="B28" s="21"/>
      <c r="C28" s="11"/>
      <c r="D28" s="22">
        <f t="shared" si="0"/>
        <v>0</v>
      </c>
      <c r="E28" s="26"/>
      <c r="F28" s="11"/>
      <c r="G28" s="22">
        <f t="shared" si="1"/>
        <v>0</v>
      </c>
      <c r="H28" s="26"/>
      <c r="I28" s="11"/>
      <c r="J28" s="22">
        <f t="shared" si="2"/>
        <v>0</v>
      </c>
      <c r="K28" s="26"/>
      <c r="L28" s="11"/>
      <c r="M28" s="22">
        <f t="shared" si="3"/>
        <v>0</v>
      </c>
      <c r="N28" s="26"/>
      <c r="O28" s="11"/>
      <c r="P28" s="22">
        <f t="shared" si="4"/>
        <v>0</v>
      </c>
      <c r="Q28" s="38">
        <f>IFERROR( AVERAGE(B28,E28,H28,#REF!,#REF!,#REF!,#REF!),0)</f>
        <v>0</v>
      </c>
      <c r="R28" s="8">
        <f>IFERROR( AVERAGE(C28,F28,I28,#REF!,#REF!,#REF!,#REF!),0)</f>
        <v>0</v>
      </c>
      <c r="S28" s="37">
        <f t="shared" si="5"/>
        <v>0</v>
      </c>
      <c r="T28" s="38">
        <f>IFERROR(AVERAGE(K28,N28,#REF!),0)</f>
        <v>0</v>
      </c>
      <c r="U28" s="8">
        <f>IFERROR(AVERAGE(,L28,O28,#REF!),0)</f>
        <v>0</v>
      </c>
      <c r="V28" s="37">
        <f t="shared" si="6"/>
        <v>0</v>
      </c>
      <c r="W28" s="26">
        <f>IFERROR(AVERAGE(B28,E28,H28,#REF!,#REF!,#REF!,#REF!,K28,N28,#REF!),0)</f>
        <v>0</v>
      </c>
      <c r="X28" s="11">
        <f>IFERROR(AVERAGE(C28,F28,I28,#REF!,#REF!,#REF!,#REF!,L28,O28,#REF!),0)</f>
        <v>0</v>
      </c>
      <c r="Y28" s="22">
        <f t="shared" si="7"/>
        <v>0</v>
      </c>
    </row>
    <row r="29" spans="1:25" x14ac:dyDescent="0.35">
      <c r="A29" s="19"/>
      <c r="B29" s="21"/>
      <c r="C29" s="11"/>
      <c r="D29" s="22">
        <f t="shared" si="0"/>
        <v>0</v>
      </c>
      <c r="E29" s="26"/>
      <c r="F29" s="11"/>
      <c r="G29" s="22">
        <f t="shared" si="1"/>
        <v>0</v>
      </c>
      <c r="H29" s="26"/>
      <c r="I29" s="11"/>
      <c r="J29" s="22">
        <f t="shared" si="2"/>
        <v>0</v>
      </c>
      <c r="K29" s="26"/>
      <c r="L29" s="11"/>
      <c r="M29" s="22">
        <f t="shared" si="3"/>
        <v>0</v>
      </c>
      <c r="N29" s="26"/>
      <c r="O29" s="11"/>
      <c r="P29" s="22">
        <f t="shared" si="4"/>
        <v>0</v>
      </c>
      <c r="Q29" s="38">
        <f>IFERROR( AVERAGE(B29,E29,H29,#REF!,#REF!,#REF!,#REF!),0)</f>
        <v>0</v>
      </c>
      <c r="R29" s="8">
        <f>IFERROR( AVERAGE(C29,F29,I29,#REF!,#REF!,#REF!,#REF!),0)</f>
        <v>0</v>
      </c>
      <c r="S29" s="37">
        <f t="shared" si="5"/>
        <v>0</v>
      </c>
      <c r="T29" s="38">
        <f>IFERROR(AVERAGE(K29,N29,#REF!),0)</f>
        <v>0</v>
      </c>
      <c r="U29" s="8">
        <f>IFERROR(AVERAGE(,L29,O29,#REF!),0)</f>
        <v>0</v>
      </c>
      <c r="V29" s="37">
        <f t="shared" si="6"/>
        <v>0</v>
      </c>
      <c r="W29" s="26">
        <f>IFERROR(AVERAGE(B29,E29,H29,#REF!,#REF!,#REF!,#REF!,K29,N29,#REF!),0)</f>
        <v>0</v>
      </c>
      <c r="X29" s="11">
        <f>IFERROR(AVERAGE(C29,F29,I29,#REF!,#REF!,#REF!,#REF!,L29,O29,#REF!),0)</f>
        <v>0</v>
      </c>
      <c r="Y29" s="22">
        <f t="shared" si="7"/>
        <v>0</v>
      </c>
    </row>
    <row r="30" spans="1:25" x14ac:dyDescent="0.35">
      <c r="A30" s="19"/>
      <c r="B30" s="21"/>
      <c r="C30" s="11"/>
      <c r="D30" s="22">
        <f t="shared" si="0"/>
        <v>0</v>
      </c>
      <c r="E30" s="26"/>
      <c r="F30" s="11"/>
      <c r="G30" s="22">
        <f t="shared" si="1"/>
        <v>0</v>
      </c>
      <c r="H30" s="26"/>
      <c r="I30" s="11"/>
      <c r="J30" s="22">
        <f t="shared" si="2"/>
        <v>0</v>
      </c>
      <c r="K30" s="26"/>
      <c r="L30" s="11"/>
      <c r="M30" s="22">
        <f t="shared" si="3"/>
        <v>0</v>
      </c>
      <c r="N30" s="26"/>
      <c r="O30" s="11"/>
      <c r="P30" s="22">
        <f t="shared" si="4"/>
        <v>0</v>
      </c>
      <c r="Q30" s="38">
        <f>IFERROR( AVERAGE(B30,E30,H30,#REF!,#REF!,#REF!,#REF!),0)</f>
        <v>0</v>
      </c>
      <c r="R30" s="8">
        <f>IFERROR( AVERAGE(C30,F30,I30,#REF!,#REF!,#REF!,#REF!),0)</f>
        <v>0</v>
      </c>
      <c r="S30" s="37">
        <f t="shared" si="5"/>
        <v>0</v>
      </c>
      <c r="T30" s="38">
        <f>IFERROR(AVERAGE(K30,N30,#REF!),0)</f>
        <v>0</v>
      </c>
      <c r="U30" s="8">
        <f>IFERROR(AVERAGE(,L30,O30,#REF!),0)</f>
        <v>0</v>
      </c>
      <c r="V30" s="37">
        <f t="shared" si="6"/>
        <v>0</v>
      </c>
      <c r="W30" s="26">
        <f>IFERROR(AVERAGE(B30,E30,H30,#REF!,#REF!,#REF!,#REF!,K30,N30,#REF!),0)</f>
        <v>0</v>
      </c>
      <c r="X30" s="11">
        <f>IFERROR(AVERAGE(C30,F30,I30,#REF!,#REF!,#REF!,#REF!,L30,O30,#REF!),0)</f>
        <v>0</v>
      </c>
      <c r="Y30" s="22">
        <f t="shared" si="7"/>
        <v>0</v>
      </c>
    </row>
    <row r="31" spans="1:25" x14ac:dyDescent="0.35">
      <c r="A31" s="19"/>
      <c r="B31" s="21"/>
      <c r="C31" s="11"/>
      <c r="D31" s="22">
        <f t="shared" si="0"/>
        <v>0</v>
      </c>
      <c r="E31" s="26"/>
      <c r="F31" s="11"/>
      <c r="G31" s="22">
        <f t="shared" si="1"/>
        <v>0</v>
      </c>
      <c r="H31" s="26"/>
      <c r="I31" s="11"/>
      <c r="J31" s="22">
        <f t="shared" si="2"/>
        <v>0</v>
      </c>
      <c r="K31" s="26"/>
      <c r="L31" s="11"/>
      <c r="M31" s="22">
        <f t="shared" si="3"/>
        <v>0</v>
      </c>
      <c r="N31" s="26"/>
      <c r="O31" s="11"/>
      <c r="P31" s="22">
        <f t="shared" si="4"/>
        <v>0</v>
      </c>
      <c r="Q31" s="38">
        <f>IFERROR( AVERAGE(B31,E31,H31,#REF!,#REF!,#REF!,#REF!),0)</f>
        <v>0</v>
      </c>
      <c r="R31" s="8">
        <f>IFERROR( AVERAGE(C31,F31,I31,#REF!,#REF!,#REF!,#REF!),0)</f>
        <v>0</v>
      </c>
      <c r="S31" s="37">
        <f t="shared" si="5"/>
        <v>0</v>
      </c>
      <c r="T31" s="38">
        <f>IFERROR(AVERAGE(K31,N31,#REF!),0)</f>
        <v>0</v>
      </c>
      <c r="U31" s="8">
        <f>IFERROR(AVERAGE(,L31,O31,#REF!),0)</f>
        <v>0</v>
      </c>
      <c r="V31" s="37">
        <f t="shared" si="6"/>
        <v>0</v>
      </c>
      <c r="W31" s="26">
        <f>IFERROR(AVERAGE(B31,E31,H31,#REF!,#REF!,#REF!,#REF!,K31,N31,#REF!),0)</f>
        <v>0</v>
      </c>
      <c r="X31" s="11">
        <f>IFERROR(AVERAGE(C31,F31,I31,#REF!,#REF!,#REF!,#REF!,L31,O31,#REF!),0)</f>
        <v>0</v>
      </c>
      <c r="Y31" s="22">
        <f t="shared" si="7"/>
        <v>0</v>
      </c>
    </row>
    <row r="32" spans="1:25" x14ac:dyDescent="0.35">
      <c r="A32" s="49"/>
      <c r="B32" s="50"/>
      <c r="C32" s="51"/>
      <c r="D32" s="52">
        <f t="shared" si="0"/>
        <v>0</v>
      </c>
      <c r="E32" s="53"/>
      <c r="F32" s="51"/>
      <c r="G32" s="52">
        <f t="shared" si="1"/>
        <v>0</v>
      </c>
      <c r="H32" s="53"/>
      <c r="I32" s="51"/>
      <c r="J32" s="52">
        <f t="shared" si="2"/>
        <v>0</v>
      </c>
      <c r="K32" s="53"/>
      <c r="L32" s="51"/>
      <c r="M32" s="52">
        <f t="shared" si="3"/>
        <v>0</v>
      </c>
      <c r="N32" s="53"/>
      <c r="O32" s="51"/>
      <c r="P32" s="52">
        <f t="shared" si="4"/>
        <v>0</v>
      </c>
      <c r="Q32" s="38">
        <f>IFERROR( AVERAGE(B32,E32,H32,#REF!,#REF!,#REF!,#REF!),0)</f>
        <v>0</v>
      </c>
      <c r="R32" s="8">
        <f>IFERROR( AVERAGE(C32,F32,I32,#REF!,#REF!,#REF!,#REF!),0)</f>
        <v>0</v>
      </c>
      <c r="S32" s="37">
        <f t="shared" si="5"/>
        <v>0</v>
      </c>
      <c r="T32" s="38">
        <f>IFERROR(AVERAGE(K32,N32,#REF!),0)</f>
        <v>0</v>
      </c>
      <c r="U32" s="8">
        <f>IFERROR(AVERAGE(,L32,O32,#REF!),0)</f>
        <v>0</v>
      </c>
      <c r="V32" s="37">
        <f t="shared" si="6"/>
        <v>0</v>
      </c>
      <c r="W32" s="53">
        <f>IFERROR(AVERAGE(B32,E32,H32,#REF!,#REF!,#REF!,#REF!,K32,N32,#REF!),0)</f>
        <v>0</v>
      </c>
      <c r="X32" s="51">
        <f>IFERROR(AVERAGE(C32,F32,I32,#REF!,#REF!,#REF!,#REF!,L32,O32,#REF!),0)</f>
        <v>0</v>
      </c>
      <c r="Y32" s="52">
        <f t="shared" si="7"/>
        <v>0</v>
      </c>
    </row>
    <row r="33" spans="1:25" ht="15" thickBot="1" x14ac:dyDescent="0.4">
      <c r="A33" s="57"/>
      <c r="B33" s="159"/>
      <c r="C33" s="160"/>
      <c r="D33" s="72">
        <f>SUM(D4:D32)</f>
        <v>0</v>
      </c>
      <c r="E33" s="159"/>
      <c r="F33" s="160"/>
      <c r="G33" s="72">
        <f>SUM(G4:G32)</f>
        <v>0</v>
      </c>
      <c r="H33" s="159"/>
      <c r="I33" s="160"/>
      <c r="J33" s="72">
        <f>SUM(J4:J32)</f>
        <v>0</v>
      </c>
      <c r="K33" s="159"/>
      <c r="L33" s="160"/>
      <c r="M33" s="72">
        <f>SUM(M4:M32)</f>
        <v>0</v>
      </c>
      <c r="N33" s="159"/>
      <c r="O33" s="160"/>
      <c r="P33" s="72">
        <f>SUM(P4:P32)</f>
        <v>0</v>
      </c>
      <c r="Q33" s="159"/>
      <c r="R33" s="160"/>
      <c r="S33" s="72">
        <f>SUM(S4:S32)</f>
        <v>0</v>
      </c>
      <c r="T33" s="159"/>
      <c r="U33" s="160"/>
      <c r="V33" s="72">
        <f>SUM(V4:V32)</f>
        <v>0</v>
      </c>
      <c r="W33" s="159"/>
      <c r="X33" s="160"/>
      <c r="Y33" s="72">
        <f>SUM(Y4:Y32)</f>
        <v>0</v>
      </c>
    </row>
    <row r="34" spans="1:25" x14ac:dyDescent="0.35">
      <c r="Q34" s="5"/>
      <c r="T34" s="5"/>
      <c r="W34" s="5"/>
    </row>
  </sheetData>
  <mergeCells count="25">
    <mergeCell ref="T33:U33"/>
    <mergeCell ref="W33:X33"/>
    <mergeCell ref="K33:L33"/>
    <mergeCell ref="N33:O33"/>
    <mergeCell ref="Q33:R33"/>
    <mergeCell ref="Q2:S2"/>
    <mergeCell ref="T2:V2"/>
    <mergeCell ref="W1:Y1"/>
    <mergeCell ref="W2:Y2"/>
    <mergeCell ref="T1:V1"/>
    <mergeCell ref="Q1:S1"/>
    <mergeCell ref="B33:C33"/>
    <mergeCell ref="E33:F33"/>
    <mergeCell ref="H33:I33"/>
    <mergeCell ref="K2:M2"/>
    <mergeCell ref="N2:P2"/>
    <mergeCell ref="K1:M1"/>
    <mergeCell ref="N1:P1"/>
    <mergeCell ref="A1:A2"/>
    <mergeCell ref="B1:D1"/>
    <mergeCell ref="E1:G1"/>
    <mergeCell ref="H1:J1"/>
    <mergeCell ref="B2:D2"/>
    <mergeCell ref="E2:G2"/>
    <mergeCell ref="H2:J2"/>
  </mergeCells>
  <pageMargins left="0.7" right="0.7" top="1" bottom="0.75" header="0.3" footer="0.3"/>
  <pageSetup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7" manualBreakCount="7">
    <brk id="4" max="1048575" man="1"/>
    <brk id="7" max="1048575" man="1"/>
    <brk id="10" max="1048575" man="1"/>
    <brk id="13" max="1048575" man="1"/>
    <brk id="16" max="1048575" man="1"/>
    <brk id="19" max="1048575" man="1"/>
    <brk id="2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34"/>
  <sheetViews>
    <sheetView zoomScaleNormal="100" workbookViewId="0">
      <selection activeCell="N1" sqref="N1:P1"/>
    </sheetView>
  </sheetViews>
  <sheetFormatPr defaultColWidth="9.08984375" defaultRowHeight="14.5" x14ac:dyDescent="0.35"/>
  <cols>
    <col min="1" max="1" width="26.54296875" bestFit="1" customWidth="1"/>
    <col min="2" max="2" width="7" style="4" bestFit="1" customWidth="1"/>
    <col min="3" max="3" width="7.90625" style="1" bestFit="1" customWidth="1"/>
    <col min="4" max="4" width="12.54296875" style="1" bestFit="1" customWidth="1"/>
    <col min="5" max="5" width="7" style="5" bestFit="1" customWidth="1"/>
    <col min="6" max="6" width="7.90625" style="1" bestFit="1" customWidth="1"/>
    <col min="7" max="7" width="6.90625" style="1" bestFit="1" customWidth="1"/>
    <col min="8" max="8" width="7" style="5" bestFit="1" customWidth="1"/>
    <col min="9" max="9" width="7.90625" style="1" bestFit="1" customWidth="1"/>
    <col min="10" max="10" width="6.90625" style="1" bestFit="1" customWidth="1"/>
    <col min="11" max="11" width="7" style="5" bestFit="1" customWidth="1"/>
    <col min="12" max="12" width="7.90625" style="1" bestFit="1" customWidth="1"/>
    <col min="13" max="13" width="6.90625" style="1" bestFit="1" customWidth="1"/>
    <col min="14" max="14" width="7" style="5" bestFit="1" customWidth="1"/>
    <col min="15" max="15" width="7.90625" style="1" bestFit="1" customWidth="1"/>
    <col min="16" max="16" width="6.90625" style="1" bestFit="1" customWidth="1"/>
    <col min="17" max="17" width="5.54296875" bestFit="1" customWidth="1"/>
    <col min="18" max="18" width="7.90625" style="1" bestFit="1" customWidth="1"/>
    <col min="19" max="19" width="12.54296875" style="1" bestFit="1" customWidth="1"/>
    <col min="20" max="20" width="5.54296875" bestFit="1" customWidth="1"/>
    <col min="21" max="21" width="7.90625" style="1" bestFit="1" customWidth="1"/>
    <col min="22" max="22" width="6.90625" style="1" bestFit="1" customWidth="1"/>
    <col min="23" max="23" width="5.54296875" bestFit="1" customWidth="1"/>
    <col min="24" max="24" width="7.90625" style="1" bestFit="1" customWidth="1"/>
    <col min="25" max="25" width="12.54296875" style="1" bestFit="1" customWidth="1"/>
  </cols>
  <sheetData>
    <row r="1" spans="1:25" x14ac:dyDescent="0.35">
      <c r="A1" s="185" t="s">
        <v>101</v>
      </c>
      <c r="B1" s="161" t="s">
        <v>1</v>
      </c>
      <c r="C1" s="162"/>
      <c r="D1" s="163"/>
      <c r="E1" s="161" t="s">
        <v>2</v>
      </c>
      <c r="F1" s="162"/>
      <c r="G1" s="163"/>
      <c r="H1" s="161" t="s">
        <v>3</v>
      </c>
      <c r="I1" s="162"/>
      <c r="J1" s="163"/>
      <c r="K1" s="161" t="s">
        <v>122</v>
      </c>
      <c r="L1" s="162"/>
      <c r="M1" s="163"/>
      <c r="N1" s="161" t="s">
        <v>123</v>
      </c>
      <c r="O1" s="162"/>
      <c r="P1" s="163"/>
      <c r="Q1" s="161" t="s">
        <v>9</v>
      </c>
      <c r="R1" s="162"/>
      <c r="S1" s="163"/>
      <c r="T1" s="161" t="s">
        <v>10</v>
      </c>
      <c r="U1" s="162"/>
      <c r="V1" s="163"/>
      <c r="W1" s="161" t="s">
        <v>128</v>
      </c>
      <c r="X1" s="162"/>
      <c r="Y1" s="163"/>
    </row>
    <row r="2" spans="1:25" ht="15" thickBot="1" x14ac:dyDescent="0.4">
      <c r="A2" s="186"/>
      <c r="B2" s="164" t="s">
        <v>4</v>
      </c>
      <c r="C2" s="165"/>
      <c r="D2" s="166"/>
      <c r="E2" s="164" t="s">
        <v>5</v>
      </c>
      <c r="F2" s="165"/>
      <c r="G2" s="166"/>
      <c r="H2" s="164" t="s">
        <v>6</v>
      </c>
      <c r="I2" s="165"/>
      <c r="J2" s="166"/>
      <c r="K2" s="164" t="s">
        <v>7</v>
      </c>
      <c r="L2" s="165"/>
      <c r="M2" s="166"/>
      <c r="N2" s="164" t="s">
        <v>8</v>
      </c>
      <c r="O2" s="165"/>
      <c r="P2" s="166"/>
      <c r="Q2" s="164" t="s">
        <v>124</v>
      </c>
      <c r="R2" s="165"/>
      <c r="S2" s="166"/>
      <c r="T2" s="164" t="s">
        <v>125</v>
      </c>
      <c r="U2" s="165"/>
      <c r="V2" s="166"/>
      <c r="W2" s="164" t="s">
        <v>127</v>
      </c>
      <c r="X2" s="165"/>
      <c r="Y2" s="166"/>
    </row>
    <row r="3" spans="1:25" s="6" customFormat="1" x14ac:dyDescent="0.35">
      <c r="A3" s="3" t="s">
        <v>24</v>
      </c>
      <c r="B3" s="31" t="s">
        <v>22</v>
      </c>
      <c r="C3" s="32" t="s">
        <v>23</v>
      </c>
      <c r="D3" s="33" t="s">
        <v>0</v>
      </c>
      <c r="E3" s="31" t="s">
        <v>22</v>
      </c>
      <c r="F3" s="32" t="s">
        <v>23</v>
      </c>
      <c r="G3" s="33" t="s">
        <v>0</v>
      </c>
      <c r="H3" s="31" t="s">
        <v>22</v>
      </c>
      <c r="I3" s="32" t="s">
        <v>23</v>
      </c>
      <c r="J3" s="33" t="s">
        <v>0</v>
      </c>
      <c r="K3" s="31" t="s">
        <v>22</v>
      </c>
      <c r="L3" s="32" t="s">
        <v>23</v>
      </c>
      <c r="M3" s="33" t="s">
        <v>0</v>
      </c>
      <c r="N3" s="31" t="s">
        <v>22</v>
      </c>
      <c r="O3" s="32" t="s">
        <v>23</v>
      </c>
      <c r="P3" s="33" t="s">
        <v>0</v>
      </c>
      <c r="Q3" s="3" t="s">
        <v>22</v>
      </c>
      <c r="R3" s="32" t="s">
        <v>23</v>
      </c>
      <c r="S3" s="33" t="s">
        <v>0</v>
      </c>
      <c r="T3" s="3" t="s">
        <v>22</v>
      </c>
      <c r="U3" s="32" t="s">
        <v>23</v>
      </c>
      <c r="V3" s="33" t="s">
        <v>0</v>
      </c>
      <c r="W3" s="3" t="s">
        <v>22</v>
      </c>
      <c r="X3" s="32" t="s">
        <v>23</v>
      </c>
      <c r="Y3" s="33" t="s">
        <v>0</v>
      </c>
    </row>
    <row r="4" spans="1:25" x14ac:dyDescent="0.35">
      <c r="A4" s="35" t="s">
        <v>97</v>
      </c>
      <c r="B4" s="36"/>
      <c r="C4" s="8"/>
      <c r="D4" s="37">
        <f>'2. Salaries_&amp;_Wages'!D38</f>
        <v>0</v>
      </c>
      <c r="E4" s="38"/>
      <c r="F4" s="8"/>
      <c r="G4" s="37">
        <f>E4*F4</f>
        <v>0</v>
      </c>
      <c r="H4" s="38"/>
      <c r="I4" s="8"/>
      <c r="J4" s="37">
        <f>H4*I4</f>
        <v>0</v>
      </c>
      <c r="K4" s="38"/>
      <c r="L4" s="8"/>
      <c r="M4" s="37">
        <f>K4*L4</f>
        <v>0</v>
      </c>
      <c r="N4" s="38"/>
      <c r="O4" s="8"/>
      <c r="P4" s="37">
        <f>N4*O4</f>
        <v>0</v>
      </c>
      <c r="Q4" s="38">
        <f>IFERROR( AVERAGE(B4,E4,H4),0)</f>
        <v>0</v>
      </c>
      <c r="R4" s="8">
        <f>IFERROR( AVERAGE(C4,F4,I4),0)</f>
        <v>0</v>
      </c>
      <c r="S4" s="37">
        <f xml:space="preserve"> SUM(D4,G4,J4)</f>
        <v>0</v>
      </c>
      <c r="T4" s="38">
        <f>IFERROR(AVERAGE(K4,N4),0)</f>
        <v>0</v>
      </c>
      <c r="U4" s="8">
        <f>IFERROR(AVERAGE(L4,O4),0)</f>
        <v>0</v>
      </c>
      <c r="V4" s="37">
        <f>SUM(M4,P4)</f>
        <v>0</v>
      </c>
      <c r="W4" s="38">
        <f>IFERROR(AVERAGE(B4,E4,H4,K4,N4),0)</f>
        <v>0</v>
      </c>
      <c r="X4" s="8">
        <f>IFERROR(AVERAGE(C4,F4,I4,L4,O4),0)</f>
        <v>0</v>
      </c>
      <c r="Y4" s="37">
        <f>S4+V4</f>
        <v>0</v>
      </c>
    </row>
    <row r="5" spans="1:25" x14ac:dyDescent="0.35">
      <c r="A5" s="142"/>
      <c r="B5" s="21"/>
      <c r="C5" s="11"/>
      <c r="D5" s="22">
        <f t="shared" ref="D5:D32" si="0">B5*C5</f>
        <v>0</v>
      </c>
      <c r="E5" s="26"/>
      <c r="F5" s="11"/>
      <c r="G5" s="22">
        <f t="shared" ref="G5:G32" si="1">E5*F5</f>
        <v>0</v>
      </c>
      <c r="H5" s="26"/>
      <c r="I5" s="11"/>
      <c r="J5" s="22">
        <f t="shared" ref="J5:J32" si="2">H5*I5</f>
        <v>0</v>
      </c>
      <c r="K5" s="26"/>
      <c r="L5" s="11"/>
      <c r="M5" s="22">
        <f t="shared" ref="M5:M32" si="3">K5*L5</f>
        <v>0</v>
      </c>
      <c r="N5" s="26"/>
      <c r="O5" s="11"/>
      <c r="P5" s="22">
        <f t="shared" ref="P5:P32" si="4">N5*O5</f>
        <v>0</v>
      </c>
      <c r="Q5" s="38">
        <f t="shared" ref="Q5:Q32" si="5">IFERROR( AVERAGE(B5,E5,H5),0)</f>
        <v>0</v>
      </c>
      <c r="R5" s="8">
        <f t="shared" ref="R5:R32" si="6">IFERROR( AVERAGE(C5,F5,I5),0)</f>
        <v>0</v>
      </c>
      <c r="S5" s="37">
        <f t="shared" ref="S5:S32" si="7" xml:space="preserve"> SUM(D5,G5,J5)</f>
        <v>0</v>
      </c>
      <c r="T5" s="38">
        <f t="shared" ref="T5:T32" si="8">IFERROR(AVERAGE(K5,N5),0)</f>
        <v>0</v>
      </c>
      <c r="U5" s="8">
        <f t="shared" ref="U5:U32" si="9">IFERROR(AVERAGE(L5,O5),0)</f>
        <v>0</v>
      </c>
      <c r="V5" s="37">
        <f t="shared" ref="V5:V32" si="10">SUM(M5,P5)</f>
        <v>0</v>
      </c>
      <c r="W5" s="38">
        <f t="shared" ref="W5:W32" si="11">IFERROR(AVERAGE(B5,E5,H5,K5,N5),0)</f>
        <v>0</v>
      </c>
      <c r="X5" s="8">
        <f t="shared" ref="X5:X32" si="12">IFERROR(AVERAGE(C5,F5,I5,L5,O5),0)</f>
        <v>0</v>
      </c>
      <c r="Y5" s="37">
        <f t="shared" ref="Y5:Y32" si="13">S5+V5</f>
        <v>0</v>
      </c>
    </row>
    <row r="6" spans="1:25" x14ac:dyDescent="0.35">
      <c r="A6" s="143"/>
      <c r="B6" s="21"/>
      <c r="C6" s="11"/>
      <c r="D6" s="22">
        <f t="shared" si="0"/>
        <v>0</v>
      </c>
      <c r="E6" s="26"/>
      <c r="F6" s="11"/>
      <c r="G6" s="22">
        <f t="shared" si="1"/>
        <v>0</v>
      </c>
      <c r="H6" s="26"/>
      <c r="I6" s="11"/>
      <c r="J6" s="22">
        <f t="shared" si="2"/>
        <v>0</v>
      </c>
      <c r="K6" s="26"/>
      <c r="L6" s="11"/>
      <c r="M6" s="22">
        <f t="shared" si="3"/>
        <v>0</v>
      </c>
      <c r="N6" s="26"/>
      <c r="O6" s="11"/>
      <c r="P6" s="22">
        <f t="shared" si="4"/>
        <v>0</v>
      </c>
      <c r="Q6" s="38">
        <f t="shared" si="5"/>
        <v>0</v>
      </c>
      <c r="R6" s="8">
        <f t="shared" si="6"/>
        <v>0</v>
      </c>
      <c r="S6" s="37">
        <f t="shared" si="7"/>
        <v>0</v>
      </c>
      <c r="T6" s="38">
        <f t="shared" si="8"/>
        <v>0</v>
      </c>
      <c r="U6" s="8">
        <f t="shared" si="9"/>
        <v>0</v>
      </c>
      <c r="V6" s="37">
        <f t="shared" si="10"/>
        <v>0</v>
      </c>
      <c r="W6" s="38">
        <f t="shared" si="11"/>
        <v>0</v>
      </c>
      <c r="X6" s="8">
        <f t="shared" si="12"/>
        <v>0</v>
      </c>
      <c r="Y6" s="37">
        <f t="shared" si="13"/>
        <v>0</v>
      </c>
    </row>
    <row r="7" spans="1:25" x14ac:dyDescent="0.35">
      <c r="A7" s="19"/>
      <c r="B7" s="21"/>
      <c r="C7" s="11"/>
      <c r="D7" s="22">
        <f t="shared" si="0"/>
        <v>0</v>
      </c>
      <c r="E7" s="26"/>
      <c r="F7" s="11"/>
      <c r="G7" s="22">
        <f t="shared" si="1"/>
        <v>0</v>
      </c>
      <c r="H7" s="26"/>
      <c r="I7" s="11"/>
      <c r="J7" s="22">
        <f t="shared" si="2"/>
        <v>0</v>
      </c>
      <c r="K7" s="26"/>
      <c r="L7" s="11"/>
      <c r="M7" s="22">
        <f t="shared" si="3"/>
        <v>0</v>
      </c>
      <c r="N7" s="26"/>
      <c r="O7" s="11"/>
      <c r="P7" s="22">
        <f t="shared" si="4"/>
        <v>0</v>
      </c>
      <c r="Q7" s="38">
        <f t="shared" si="5"/>
        <v>0</v>
      </c>
      <c r="R7" s="8">
        <f t="shared" si="6"/>
        <v>0</v>
      </c>
      <c r="S7" s="37">
        <f t="shared" si="7"/>
        <v>0</v>
      </c>
      <c r="T7" s="38">
        <f t="shared" si="8"/>
        <v>0</v>
      </c>
      <c r="U7" s="8">
        <f t="shared" si="9"/>
        <v>0</v>
      </c>
      <c r="V7" s="37">
        <f t="shared" si="10"/>
        <v>0</v>
      </c>
      <c r="W7" s="38">
        <f t="shared" si="11"/>
        <v>0</v>
      </c>
      <c r="X7" s="8">
        <f t="shared" si="12"/>
        <v>0</v>
      </c>
      <c r="Y7" s="37">
        <f t="shared" si="13"/>
        <v>0</v>
      </c>
    </row>
    <row r="8" spans="1:25" x14ac:dyDescent="0.35">
      <c r="A8" s="19"/>
      <c r="B8" s="21"/>
      <c r="C8" s="11"/>
      <c r="D8" s="22">
        <f t="shared" si="0"/>
        <v>0</v>
      </c>
      <c r="E8" s="26"/>
      <c r="F8" s="11"/>
      <c r="G8" s="22">
        <f t="shared" si="1"/>
        <v>0</v>
      </c>
      <c r="H8" s="26"/>
      <c r="I8" s="11"/>
      <c r="J8" s="22">
        <f t="shared" si="2"/>
        <v>0</v>
      </c>
      <c r="K8" s="26"/>
      <c r="L8" s="11"/>
      <c r="M8" s="22">
        <f t="shared" si="3"/>
        <v>0</v>
      </c>
      <c r="N8" s="26"/>
      <c r="O8" s="11"/>
      <c r="P8" s="22">
        <f t="shared" si="4"/>
        <v>0</v>
      </c>
      <c r="Q8" s="38">
        <f t="shared" si="5"/>
        <v>0</v>
      </c>
      <c r="R8" s="8">
        <f t="shared" si="6"/>
        <v>0</v>
      </c>
      <c r="S8" s="37">
        <f t="shared" si="7"/>
        <v>0</v>
      </c>
      <c r="T8" s="38">
        <f t="shared" si="8"/>
        <v>0</v>
      </c>
      <c r="U8" s="8">
        <f t="shared" si="9"/>
        <v>0</v>
      </c>
      <c r="V8" s="37">
        <f t="shared" si="10"/>
        <v>0</v>
      </c>
      <c r="W8" s="38">
        <f t="shared" si="11"/>
        <v>0</v>
      </c>
      <c r="X8" s="8">
        <f t="shared" si="12"/>
        <v>0</v>
      </c>
      <c r="Y8" s="37">
        <f t="shared" si="13"/>
        <v>0</v>
      </c>
    </row>
    <row r="9" spans="1:25" x14ac:dyDescent="0.35">
      <c r="A9" s="19"/>
      <c r="B9" s="21"/>
      <c r="C9" s="11"/>
      <c r="D9" s="22">
        <f t="shared" si="0"/>
        <v>0</v>
      </c>
      <c r="E9" s="26"/>
      <c r="F9" s="11"/>
      <c r="G9" s="22">
        <f t="shared" si="1"/>
        <v>0</v>
      </c>
      <c r="H9" s="26"/>
      <c r="I9" s="11"/>
      <c r="J9" s="22">
        <f t="shared" si="2"/>
        <v>0</v>
      </c>
      <c r="K9" s="26"/>
      <c r="L9" s="11"/>
      <c r="M9" s="22">
        <f t="shared" si="3"/>
        <v>0</v>
      </c>
      <c r="N9" s="26"/>
      <c r="O9" s="11"/>
      <c r="P9" s="22">
        <f t="shared" si="4"/>
        <v>0</v>
      </c>
      <c r="Q9" s="38">
        <f t="shared" si="5"/>
        <v>0</v>
      </c>
      <c r="R9" s="8">
        <f t="shared" si="6"/>
        <v>0</v>
      </c>
      <c r="S9" s="37">
        <f t="shared" si="7"/>
        <v>0</v>
      </c>
      <c r="T9" s="38">
        <f t="shared" si="8"/>
        <v>0</v>
      </c>
      <c r="U9" s="8">
        <f t="shared" si="9"/>
        <v>0</v>
      </c>
      <c r="V9" s="37">
        <f t="shared" si="10"/>
        <v>0</v>
      </c>
      <c r="W9" s="38">
        <f t="shared" si="11"/>
        <v>0</v>
      </c>
      <c r="X9" s="8">
        <f t="shared" si="12"/>
        <v>0</v>
      </c>
      <c r="Y9" s="37">
        <f t="shared" si="13"/>
        <v>0</v>
      </c>
    </row>
    <row r="10" spans="1:25" x14ac:dyDescent="0.35">
      <c r="A10" s="19"/>
      <c r="B10" s="21"/>
      <c r="C10" s="11"/>
      <c r="D10" s="22">
        <f t="shared" si="0"/>
        <v>0</v>
      </c>
      <c r="E10" s="26"/>
      <c r="F10" s="11"/>
      <c r="G10" s="22">
        <f t="shared" si="1"/>
        <v>0</v>
      </c>
      <c r="H10" s="26"/>
      <c r="I10" s="11"/>
      <c r="J10" s="22">
        <f t="shared" si="2"/>
        <v>0</v>
      </c>
      <c r="K10" s="26"/>
      <c r="L10" s="11"/>
      <c r="M10" s="22">
        <f t="shared" si="3"/>
        <v>0</v>
      </c>
      <c r="N10" s="26"/>
      <c r="O10" s="11"/>
      <c r="P10" s="22">
        <f t="shared" si="4"/>
        <v>0</v>
      </c>
      <c r="Q10" s="38">
        <f t="shared" si="5"/>
        <v>0</v>
      </c>
      <c r="R10" s="8">
        <f t="shared" si="6"/>
        <v>0</v>
      </c>
      <c r="S10" s="37">
        <f t="shared" si="7"/>
        <v>0</v>
      </c>
      <c r="T10" s="38">
        <f t="shared" si="8"/>
        <v>0</v>
      </c>
      <c r="U10" s="8">
        <f t="shared" si="9"/>
        <v>0</v>
      </c>
      <c r="V10" s="37">
        <f t="shared" si="10"/>
        <v>0</v>
      </c>
      <c r="W10" s="38">
        <f t="shared" si="11"/>
        <v>0</v>
      </c>
      <c r="X10" s="8">
        <f t="shared" si="12"/>
        <v>0</v>
      </c>
      <c r="Y10" s="37">
        <f t="shared" si="13"/>
        <v>0</v>
      </c>
    </row>
    <row r="11" spans="1:25" x14ac:dyDescent="0.35">
      <c r="A11" s="19"/>
      <c r="B11" s="21"/>
      <c r="C11" s="11"/>
      <c r="D11" s="22">
        <f t="shared" si="0"/>
        <v>0</v>
      </c>
      <c r="E11" s="26"/>
      <c r="F11" s="11"/>
      <c r="G11" s="22">
        <f t="shared" si="1"/>
        <v>0</v>
      </c>
      <c r="H11" s="26"/>
      <c r="I11" s="11"/>
      <c r="J11" s="22">
        <f t="shared" si="2"/>
        <v>0</v>
      </c>
      <c r="K11" s="26"/>
      <c r="L11" s="11"/>
      <c r="M11" s="22">
        <f t="shared" si="3"/>
        <v>0</v>
      </c>
      <c r="N11" s="26"/>
      <c r="O11" s="11"/>
      <c r="P11" s="22">
        <f t="shared" si="4"/>
        <v>0</v>
      </c>
      <c r="Q11" s="38">
        <f t="shared" si="5"/>
        <v>0</v>
      </c>
      <c r="R11" s="8">
        <f t="shared" si="6"/>
        <v>0</v>
      </c>
      <c r="S11" s="37">
        <f t="shared" si="7"/>
        <v>0</v>
      </c>
      <c r="T11" s="38">
        <f t="shared" si="8"/>
        <v>0</v>
      </c>
      <c r="U11" s="8">
        <f t="shared" si="9"/>
        <v>0</v>
      </c>
      <c r="V11" s="37">
        <f t="shared" si="10"/>
        <v>0</v>
      </c>
      <c r="W11" s="38">
        <f t="shared" si="11"/>
        <v>0</v>
      </c>
      <c r="X11" s="8">
        <f t="shared" si="12"/>
        <v>0</v>
      </c>
      <c r="Y11" s="37">
        <f t="shared" si="13"/>
        <v>0</v>
      </c>
    </row>
    <row r="12" spans="1:25" x14ac:dyDescent="0.35">
      <c r="A12" s="19"/>
      <c r="B12" s="21"/>
      <c r="C12" s="11"/>
      <c r="D12" s="22">
        <f t="shared" si="0"/>
        <v>0</v>
      </c>
      <c r="E12" s="26"/>
      <c r="F12" s="11"/>
      <c r="G12" s="22">
        <f t="shared" si="1"/>
        <v>0</v>
      </c>
      <c r="H12" s="26"/>
      <c r="I12" s="11"/>
      <c r="J12" s="22">
        <f t="shared" si="2"/>
        <v>0</v>
      </c>
      <c r="K12" s="26"/>
      <c r="L12" s="11"/>
      <c r="M12" s="22">
        <f t="shared" si="3"/>
        <v>0</v>
      </c>
      <c r="N12" s="26"/>
      <c r="O12" s="11"/>
      <c r="P12" s="22">
        <f t="shared" si="4"/>
        <v>0</v>
      </c>
      <c r="Q12" s="38">
        <f t="shared" si="5"/>
        <v>0</v>
      </c>
      <c r="R12" s="8">
        <f t="shared" si="6"/>
        <v>0</v>
      </c>
      <c r="S12" s="37">
        <f t="shared" si="7"/>
        <v>0</v>
      </c>
      <c r="T12" s="38">
        <f t="shared" si="8"/>
        <v>0</v>
      </c>
      <c r="U12" s="8">
        <f t="shared" si="9"/>
        <v>0</v>
      </c>
      <c r="V12" s="37">
        <f t="shared" si="10"/>
        <v>0</v>
      </c>
      <c r="W12" s="38">
        <f t="shared" si="11"/>
        <v>0</v>
      </c>
      <c r="X12" s="8">
        <f t="shared" si="12"/>
        <v>0</v>
      </c>
      <c r="Y12" s="37">
        <f t="shared" si="13"/>
        <v>0</v>
      </c>
    </row>
    <row r="13" spans="1:25" x14ac:dyDescent="0.35">
      <c r="A13" s="19"/>
      <c r="B13" s="21"/>
      <c r="C13" s="11"/>
      <c r="D13" s="22">
        <f t="shared" si="0"/>
        <v>0</v>
      </c>
      <c r="E13" s="26"/>
      <c r="F13" s="11"/>
      <c r="G13" s="22">
        <f t="shared" si="1"/>
        <v>0</v>
      </c>
      <c r="H13" s="26"/>
      <c r="I13" s="11"/>
      <c r="J13" s="22">
        <f t="shared" si="2"/>
        <v>0</v>
      </c>
      <c r="K13" s="26"/>
      <c r="L13" s="11"/>
      <c r="M13" s="22">
        <f t="shared" si="3"/>
        <v>0</v>
      </c>
      <c r="N13" s="26"/>
      <c r="O13" s="11"/>
      <c r="P13" s="22">
        <f t="shared" si="4"/>
        <v>0</v>
      </c>
      <c r="Q13" s="38">
        <f t="shared" si="5"/>
        <v>0</v>
      </c>
      <c r="R13" s="8">
        <f t="shared" si="6"/>
        <v>0</v>
      </c>
      <c r="S13" s="37">
        <f t="shared" si="7"/>
        <v>0</v>
      </c>
      <c r="T13" s="38">
        <f t="shared" si="8"/>
        <v>0</v>
      </c>
      <c r="U13" s="8">
        <f t="shared" si="9"/>
        <v>0</v>
      </c>
      <c r="V13" s="37">
        <f t="shared" si="10"/>
        <v>0</v>
      </c>
      <c r="W13" s="38">
        <f t="shared" si="11"/>
        <v>0</v>
      </c>
      <c r="X13" s="8">
        <f t="shared" si="12"/>
        <v>0</v>
      </c>
      <c r="Y13" s="37">
        <f t="shared" si="13"/>
        <v>0</v>
      </c>
    </row>
    <row r="14" spans="1:25" x14ac:dyDescent="0.35">
      <c r="A14" s="19"/>
      <c r="B14" s="21"/>
      <c r="C14" s="11"/>
      <c r="D14" s="22">
        <f t="shared" si="0"/>
        <v>0</v>
      </c>
      <c r="E14" s="26"/>
      <c r="F14" s="11"/>
      <c r="G14" s="22">
        <f t="shared" si="1"/>
        <v>0</v>
      </c>
      <c r="H14" s="26"/>
      <c r="I14" s="11"/>
      <c r="J14" s="22">
        <f t="shared" si="2"/>
        <v>0</v>
      </c>
      <c r="K14" s="26"/>
      <c r="L14" s="11"/>
      <c r="M14" s="22">
        <f t="shared" si="3"/>
        <v>0</v>
      </c>
      <c r="N14" s="26"/>
      <c r="O14" s="11"/>
      <c r="P14" s="22">
        <f t="shared" si="4"/>
        <v>0</v>
      </c>
      <c r="Q14" s="38">
        <f t="shared" si="5"/>
        <v>0</v>
      </c>
      <c r="R14" s="8">
        <f t="shared" si="6"/>
        <v>0</v>
      </c>
      <c r="S14" s="37">
        <f t="shared" si="7"/>
        <v>0</v>
      </c>
      <c r="T14" s="38">
        <f t="shared" si="8"/>
        <v>0</v>
      </c>
      <c r="U14" s="8">
        <f t="shared" si="9"/>
        <v>0</v>
      </c>
      <c r="V14" s="37">
        <f t="shared" si="10"/>
        <v>0</v>
      </c>
      <c r="W14" s="38">
        <f t="shared" si="11"/>
        <v>0</v>
      </c>
      <c r="X14" s="8">
        <f t="shared" si="12"/>
        <v>0</v>
      </c>
      <c r="Y14" s="37">
        <f t="shared" si="13"/>
        <v>0</v>
      </c>
    </row>
    <row r="15" spans="1:25" x14ac:dyDescent="0.35">
      <c r="A15" s="19"/>
      <c r="B15" s="21"/>
      <c r="C15" s="11"/>
      <c r="D15" s="22">
        <f t="shared" si="0"/>
        <v>0</v>
      </c>
      <c r="E15" s="26"/>
      <c r="F15" s="11"/>
      <c r="G15" s="22">
        <f t="shared" si="1"/>
        <v>0</v>
      </c>
      <c r="H15" s="26"/>
      <c r="I15" s="11"/>
      <c r="J15" s="22">
        <f t="shared" si="2"/>
        <v>0</v>
      </c>
      <c r="K15" s="26"/>
      <c r="L15" s="11"/>
      <c r="M15" s="22">
        <f t="shared" si="3"/>
        <v>0</v>
      </c>
      <c r="N15" s="26"/>
      <c r="O15" s="11"/>
      <c r="P15" s="22">
        <f t="shared" si="4"/>
        <v>0</v>
      </c>
      <c r="Q15" s="38">
        <f t="shared" si="5"/>
        <v>0</v>
      </c>
      <c r="R15" s="8">
        <f t="shared" si="6"/>
        <v>0</v>
      </c>
      <c r="S15" s="37">
        <f t="shared" si="7"/>
        <v>0</v>
      </c>
      <c r="T15" s="38">
        <f t="shared" si="8"/>
        <v>0</v>
      </c>
      <c r="U15" s="8">
        <f t="shared" si="9"/>
        <v>0</v>
      </c>
      <c r="V15" s="37">
        <f t="shared" si="10"/>
        <v>0</v>
      </c>
      <c r="W15" s="38">
        <f t="shared" si="11"/>
        <v>0</v>
      </c>
      <c r="X15" s="8">
        <f t="shared" si="12"/>
        <v>0</v>
      </c>
      <c r="Y15" s="37">
        <f t="shared" si="13"/>
        <v>0</v>
      </c>
    </row>
    <row r="16" spans="1:25" x14ac:dyDescent="0.35">
      <c r="A16" s="19"/>
      <c r="B16" s="21"/>
      <c r="C16" s="11"/>
      <c r="D16" s="22">
        <f t="shared" si="0"/>
        <v>0</v>
      </c>
      <c r="E16" s="26"/>
      <c r="F16" s="11"/>
      <c r="G16" s="22">
        <f t="shared" si="1"/>
        <v>0</v>
      </c>
      <c r="H16" s="26"/>
      <c r="I16" s="11"/>
      <c r="J16" s="22">
        <f t="shared" si="2"/>
        <v>0</v>
      </c>
      <c r="K16" s="26"/>
      <c r="L16" s="11"/>
      <c r="M16" s="22">
        <f t="shared" si="3"/>
        <v>0</v>
      </c>
      <c r="N16" s="26"/>
      <c r="O16" s="11"/>
      <c r="P16" s="22">
        <f t="shared" si="4"/>
        <v>0</v>
      </c>
      <c r="Q16" s="38">
        <f t="shared" si="5"/>
        <v>0</v>
      </c>
      <c r="R16" s="8">
        <f t="shared" si="6"/>
        <v>0</v>
      </c>
      <c r="S16" s="37">
        <f t="shared" si="7"/>
        <v>0</v>
      </c>
      <c r="T16" s="38">
        <f t="shared" si="8"/>
        <v>0</v>
      </c>
      <c r="U16" s="8">
        <f t="shared" si="9"/>
        <v>0</v>
      </c>
      <c r="V16" s="37">
        <f t="shared" si="10"/>
        <v>0</v>
      </c>
      <c r="W16" s="38">
        <f t="shared" si="11"/>
        <v>0</v>
      </c>
      <c r="X16" s="8">
        <f t="shared" si="12"/>
        <v>0</v>
      </c>
      <c r="Y16" s="37">
        <f t="shared" si="13"/>
        <v>0</v>
      </c>
    </row>
    <row r="17" spans="1:25" x14ac:dyDescent="0.35">
      <c r="A17" s="19"/>
      <c r="B17" s="21"/>
      <c r="C17" s="11"/>
      <c r="D17" s="22">
        <f t="shared" si="0"/>
        <v>0</v>
      </c>
      <c r="E17" s="26"/>
      <c r="F17" s="11"/>
      <c r="G17" s="22">
        <f t="shared" si="1"/>
        <v>0</v>
      </c>
      <c r="H17" s="26"/>
      <c r="I17" s="11"/>
      <c r="J17" s="22">
        <f t="shared" si="2"/>
        <v>0</v>
      </c>
      <c r="K17" s="26"/>
      <c r="L17" s="11"/>
      <c r="M17" s="22">
        <f t="shared" si="3"/>
        <v>0</v>
      </c>
      <c r="N17" s="26"/>
      <c r="O17" s="11"/>
      <c r="P17" s="22">
        <f t="shared" si="4"/>
        <v>0</v>
      </c>
      <c r="Q17" s="38">
        <f t="shared" si="5"/>
        <v>0</v>
      </c>
      <c r="R17" s="8">
        <f t="shared" si="6"/>
        <v>0</v>
      </c>
      <c r="S17" s="37">
        <f t="shared" si="7"/>
        <v>0</v>
      </c>
      <c r="T17" s="38">
        <f t="shared" si="8"/>
        <v>0</v>
      </c>
      <c r="U17" s="8">
        <f t="shared" si="9"/>
        <v>0</v>
      </c>
      <c r="V17" s="37">
        <f t="shared" si="10"/>
        <v>0</v>
      </c>
      <c r="W17" s="38">
        <f t="shared" si="11"/>
        <v>0</v>
      </c>
      <c r="X17" s="8">
        <f t="shared" si="12"/>
        <v>0</v>
      </c>
      <c r="Y17" s="37">
        <f t="shared" si="13"/>
        <v>0</v>
      </c>
    </row>
    <row r="18" spans="1:25" x14ac:dyDescent="0.35">
      <c r="A18" s="19"/>
      <c r="B18" s="21"/>
      <c r="C18" s="11"/>
      <c r="D18" s="22">
        <f t="shared" si="0"/>
        <v>0</v>
      </c>
      <c r="E18" s="26"/>
      <c r="F18" s="11"/>
      <c r="G18" s="22">
        <f t="shared" si="1"/>
        <v>0</v>
      </c>
      <c r="H18" s="26"/>
      <c r="I18" s="11"/>
      <c r="J18" s="22">
        <f t="shared" si="2"/>
        <v>0</v>
      </c>
      <c r="K18" s="26"/>
      <c r="L18" s="11"/>
      <c r="M18" s="22">
        <f t="shared" si="3"/>
        <v>0</v>
      </c>
      <c r="N18" s="26"/>
      <c r="O18" s="11"/>
      <c r="P18" s="22">
        <f t="shared" si="4"/>
        <v>0</v>
      </c>
      <c r="Q18" s="38">
        <f t="shared" si="5"/>
        <v>0</v>
      </c>
      <c r="R18" s="8">
        <f t="shared" si="6"/>
        <v>0</v>
      </c>
      <c r="S18" s="37">
        <f t="shared" si="7"/>
        <v>0</v>
      </c>
      <c r="T18" s="38">
        <f t="shared" si="8"/>
        <v>0</v>
      </c>
      <c r="U18" s="8">
        <f t="shared" si="9"/>
        <v>0</v>
      </c>
      <c r="V18" s="37">
        <f t="shared" si="10"/>
        <v>0</v>
      </c>
      <c r="W18" s="38">
        <f t="shared" si="11"/>
        <v>0</v>
      </c>
      <c r="X18" s="8">
        <f t="shared" si="12"/>
        <v>0</v>
      </c>
      <c r="Y18" s="37">
        <f t="shared" si="13"/>
        <v>0</v>
      </c>
    </row>
    <row r="19" spans="1:25" x14ac:dyDescent="0.35">
      <c r="A19" s="19"/>
      <c r="B19" s="21"/>
      <c r="C19" s="11"/>
      <c r="D19" s="22">
        <f t="shared" si="0"/>
        <v>0</v>
      </c>
      <c r="E19" s="26"/>
      <c r="F19" s="11"/>
      <c r="G19" s="22">
        <f t="shared" si="1"/>
        <v>0</v>
      </c>
      <c r="H19" s="26"/>
      <c r="I19" s="11"/>
      <c r="J19" s="22">
        <f t="shared" si="2"/>
        <v>0</v>
      </c>
      <c r="K19" s="26"/>
      <c r="L19" s="11"/>
      <c r="M19" s="22">
        <f t="shared" si="3"/>
        <v>0</v>
      </c>
      <c r="N19" s="26"/>
      <c r="O19" s="11"/>
      <c r="P19" s="22">
        <f t="shared" si="4"/>
        <v>0</v>
      </c>
      <c r="Q19" s="38">
        <f t="shared" si="5"/>
        <v>0</v>
      </c>
      <c r="R19" s="8">
        <f t="shared" si="6"/>
        <v>0</v>
      </c>
      <c r="S19" s="37">
        <f t="shared" si="7"/>
        <v>0</v>
      </c>
      <c r="T19" s="38">
        <f t="shared" si="8"/>
        <v>0</v>
      </c>
      <c r="U19" s="8">
        <f t="shared" si="9"/>
        <v>0</v>
      </c>
      <c r="V19" s="37">
        <f t="shared" si="10"/>
        <v>0</v>
      </c>
      <c r="W19" s="38">
        <f t="shared" si="11"/>
        <v>0</v>
      </c>
      <c r="X19" s="8">
        <f t="shared" si="12"/>
        <v>0</v>
      </c>
      <c r="Y19" s="37">
        <f t="shared" si="13"/>
        <v>0</v>
      </c>
    </row>
    <row r="20" spans="1:25" x14ac:dyDescent="0.35">
      <c r="A20" s="19"/>
      <c r="B20" s="21"/>
      <c r="C20" s="11"/>
      <c r="D20" s="22">
        <f t="shared" si="0"/>
        <v>0</v>
      </c>
      <c r="E20" s="26"/>
      <c r="F20" s="11"/>
      <c r="G20" s="22">
        <f t="shared" si="1"/>
        <v>0</v>
      </c>
      <c r="H20" s="26"/>
      <c r="I20" s="11"/>
      <c r="J20" s="22">
        <f t="shared" si="2"/>
        <v>0</v>
      </c>
      <c r="K20" s="26"/>
      <c r="L20" s="11"/>
      <c r="M20" s="22">
        <f t="shared" si="3"/>
        <v>0</v>
      </c>
      <c r="N20" s="26"/>
      <c r="O20" s="11"/>
      <c r="P20" s="22">
        <f t="shared" si="4"/>
        <v>0</v>
      </c>
      <c r="Q20" s="38">
        <f t="shared" si="5"/>
        <v>0</v>
      </c>
      <c r="R20" s="8">
        <f t="shared" si="6"/>
        <v>0</v>
      </c>
      <c r="S20" s="37">
        <f t="shared" si="7"/>
        <v>0</v>
      </c>
      <c r="T20" s="38">
        <f t="shared" si="8"/>
        <v>0</v>
      </c>
      <c r="U20" s="8">
        <f t="shared" si="9"/>
        <v>0</v>
      </c>
      <c r="V20" s="37">
        <f t="shared" si="10"/>
        <v>0</v>
      </c>
      <c r="W20" s="38">
        <f t="shared" si="11"/>
        <v>0</v>
      </c>
      <c r="X20" s="8">
        <f t="shared" si="12"/>
        <v>0</v>
      </c>
      <c r="Y20" s="37">
        <f t="shared" si="13"/>
        <v>0</v>
      </c>
    </row>
    <row r="21" spans="1:25" x14ac:dyDescent="0.35">
      <c r="A21" s="19"/>
      <c r="B21" s="21"/>
      <c r="C21" s="11"/>
      <c r="D21" s="22">
        <f t="shared" si="0"/>
        <v>0</v>
      </c>
      <c r="E21" s="26"/>
      <c r="F21" s="11"/>
      <c r="G21" s="22">
        <f t="shared" si="1"/>
        <v>0</v>
      </c>
      <c r="H21" s="26"/>
      <c r="I21" s="11"/>
      <c r="J21" s="22">
        <f t="shared" si="2"/>
        <v>0</v>
      </c>
      <c r="K21" s="26"/>
      <c r="L21" s="11"/>
      <c r="M21" s="22">
        <f t="shared" si="3"/>
        <v>0</v>
      </c>
      <c r="N21" s="26"/>
      <c r="O21" s="11"/>
      <c r="P21" s="22">
        <f t="shared" si="4"/>
        <v>0</v>
      </c>
      <c r="Q21" s="38">
        <f t="shared" si="5"/>
        <v>0</v>
      </c>
      <c r="R21" s="8">
        <f t="shared" si="6"/>
        <v>0</v>
      </c>
      <c r="S21" s="37">
        <f t="shared" si="7"/>
        <v>0</v>
      </c>
      <c r="T21" s="38">
        <f t="shared" si="8"/>
        <v>0</v>
      </c>
      <c r="U21" s="8">
        <f t="shared" si="9"/>
        <v>0</v>
      </c>
      <c r="V21" s="37">
        <f t="shared" si="10"/>
        <v>0</v>
      </c>
      <c r="W21" s="38">
        <f t="shared" si="11"/>
        <v>0</v>
      </c>
      <c r="X21" s="8">
        <f t="shared" si="12"/>
        <v>0</v>
      </c>
      <c r="Y21" s="37">
        <f t="shared" si="13"/>
        <v>0</v>
      </c>
    </row>
    <row r="22" spans="1:25" x14ac:dyDescent="0.35">
      <c r="A22" s="19"/>
      <c r="B22" s="21"/>
      <c r="C22" s="11"/>
      <c r="D22" s="22">
        <f t="shared" si="0"/>
        <v>0</v>
      </c>
      <c r="E22" s="26"/>
      <c r="F22" s="11"/>
      <c r="G22" s="22">
        <f t="shared" si="1"/>
        <v>0</v>
      </c>
      <c r="H22" s="26"/>
      <c r="I22" s="11"/>
      <c r="J22" s="22">
        <f t="shared" si="2"/>
        <v>0</v>
      </c>
      <c r="K22" s="26"/>
      <c r="L22" s="11"/>
      <c r="M22" s="22">
        <f t="shared" si="3"/>
        <v>0</v>
      </c>
      <c r="N22" s="26"/>
      <c r="O22" s="11"/>
      <c r="P22" s="22">
        <f t="shared" si="4"/>
        <v>0</v>
      </c>
      <c r="Q22" s="38">
        <f t="shared" si="5"/>
        <v>0</v>
      </c>
      <c r="R22" s="8">
        <f t="shared" si="6"/>
        <v>0</v>
      </c>
      <c r="S22" s="37">
        <f t="shared" si="7"/>
        <v>0</v>
      </c>
      <c r="T22" s="38">
        <f t="shared" si="8"/>
        <v>0</v>
      </c>
      <c r="U22" s="8">
        <f t="shared" si="9"/>
        <v>0</v>
      </c>
      <c r="V22" s="37">
        <f t="shared" si="10"/>
        <v>0</v>
      </c>
      <c r="W22" s="38">
        <f t="shared" si="11"/>
        <v>0</v>
      </c>
      <c r="X22" s="8">
        <f t="shared" si="12"/>
        <v>0</v>
      </c>
      <c r="Y22" s="37">
        <f t="shared" si="13"/>
        <v>0</v>
      </c>
    </row>
    <row r="23" spans="1:25" x14ac:dyDescent="0.35">
      <c r="A23" s="19"/>
      <c r="B23" s="21"/>
      <c r="C23" s="11"/>
      <c r="D23" s="22">
        <f t="shared" si="0"/>
        <v>0</v>
      </c>
      <c r="E23" s="26"/>
      <c r="F23" s="11"/>
      <c r="G23" s="22">
        <f t="shared" si="1"/>
        <v>0</v>
      </c>
      <c r="H23" s="26"/>
      <c r="I23" s="11"/>
      <c r="J23" s="22">
        <f t="shared" si="2"/>
        <v>0</v>
      </c>
      <c r="K23" s="26"/>
      <c r="L23" s="11"/>
      <c r="M23" s="22">
        <f t="shared" si="3"/>
        <v>0</v>
      </c>
      <c r="N23" s="26"/>
      <c r="O23" s="11"/>
      <c r="P23" s="22">
        <f t="shared" si="4"/>
        <v>0</v>
      </c>
      <c r="Q23" s="38">
        <f t="shared" si="5"/>
        <v>0</v>
      </c>
      <c r="R23" s="8">
        <f t="shared" si="6"/>
        <v>0</v>
      </c>
      <c r="S23" s="37">
        <f t="shared" si="7"/>
        <v>0</v>
      </c>
      <c r="T23" s="38">
        <f t="shared" si="8"/>
        <v>0</v>
      </c>
      <c r="U23" s="8">
        <f t="shared" si="9"/>
        <v>0</v>
      </c>
      <c r="V23" s="37">
        <f t="shared" si="10"/>
        <v>0</v>
      </c>
      <c r="W23" s="38">
        <f t="shared" si="11"/>
        <v>0</v>
      </c>
      <c r="X23" s="8">
        <f t="shared" si="12"/>
        <v>0</v>
      </c>
      <c r="Y23" s="37">
        <f t="shared" si="13"/>
        <v>0</v>
      </c>
    </row>
    <row r="24" spans="1:25" x14ac:dyDescent="0.35">
      <c r="A24" s="19"/>
      <c r="B24" s="21"/>
      <c r="C24" s="11"/>
      <c r="D24" s="22">
        <f t="shared" si="0"/>
        <v>0</v>
      </c>
      <c r="E24" s="26"/>
      <c r="F24" s="11"/>
      <c r="G24" s="22">
        <f t="shared" si="1"/>
        <v>0</v>
      </c>
      <c r="H24" s="26"/>
      <c r="I24" s="11"/>
      <c r="J24" s="22">
        <f t="shared" si="2"/>
        <v>0</v>
      </c>
      <c r="K24" s="26"/>
      <c r="L24" s="11"/>
      <c r="M24" s="22">
        <f t="shared" si="3"/>
        <v>0</v>
      </c>
      <c r="N24" s="26"/>
      <c r="O24" s="11"/>
      <c r="P24" s="22">
        <f t="shared" si="4"/>
        <v>0</v>
      </c>
      <c r="Q24" s="38">
        <f t="shared" si="5"/>
        <v>0</v>
      </c>
      <c r="R24" s="8">
        <f t="shared" si="6"/>
        <v>0</v>
      </c>
      <c r="S24" s="37">
        <f t="shared" si="7"/>
        <v>0</v>
      </c>
      <c r="T24" s="38">
        <f t="shared" si="8"/>
        <v>0</v>
      </c>
      <c r="U24" s="8">
        <f t="shared" si="9"/>
        <v>0</v>
      </c>
      <c r="V24" s="37">
        <f t="shared" si="10"/>
        <v>0</v>
      </c>
      <c r="W24" s="38">
        <f t="shared" si="11"/>
        <v>0</v>
      </c>
      <c r="X24" s="8">
        <f t="shared" si="12"/>
        <v>0</v>
      </c>
      <c r="Y24" s="37">
        <f t="shared" si="13"/>
        <v>0</v>
      </c>
    </row>
    <row r="25" spans="1:25" x14ac:dyDescent="0.35">
      <c r="A25" s="19"/>
      <c r="B25" s="21"/>
      <c r="C25" s="11"/>
      <c r="D25" s="22">
        <f t="shared" si="0"/>
        <v>0</v>
      </c>
      <c r="E25" s="26"/>
      <c r="F25" s="11"/>
      <c r="G25" s="22">
        <f t="shared" si="1"/>
        <v>0</v>
      </c>
      <c r="H25" s="26"/>
      <c r="I25" s="11"/>
      <c r="J25" s="22">
        <f t="shared" si="2"/>
        <v>0</v>
      </c>
      <c r="K25" s="26"/>
      <c r="L25" s="11"/>
      <c r="M25" s="22">
        <f t="shared" si="3"/>
        <v>0</v>
      </c>
      <c r="N25" s="26"/>
      <c r="O25" s="11"/>
      <c r="P25" s="22">
        <f t="shared" si="4"/>
        <v>0</v>
      </c>
      <c r="Q25" s="38">
        <f t="shared" si="5"/>
        <v>0</v>
      </c>
      <c r="R25" s="8">
        <f t="shared" si="6"/>
        <v>0</v>
      </c>
      <c r="S25" s="37">
        <f t="shared" si="7"/>
        <v>0</v>
      </c>
      <c r="T25" s="38">
        <f t="shared" si="8"/>
        <v>0</v>
      </c>
      <c r="U25" s="8">
        <f t="shared" si="9"/>
        <v>0</v>
      </c>
      <c r="V25" s="37">
        <f t="shared" si="10"/>
        <v>0</v>
      </c>
      <c r="W25" s="38">
        <f t="shared" si="11"/>
        <v>0</v>
      </c>
      <c r="X25" s="8">
        <f t="shared" si="12"/>
        <v>0</v>
      </c>
      <c r="Y25" s="37">
        <f t="shared" si="13"/>
        <v>0</v>
      </c>
    </row>
    <row r="26" spans="1:25" x14ac:dyDescent="0.35">
      <c r="A26" s="19"/>
      <c r="B26" s="21"/>
      <c r="C26" s="11"/>
      <c r="D26" s="22">
        <f t="shared" si="0"/>
        <v>0</v>
      </c>
      <c r="E26" s="26"/>
      <c r="F26" s="11"/>
      <c r="G26" s="22">
        <f t="shared" si="1"/>
        <v>0</v>
      </c>
      <c r="H26" s="26"/>
      <c r="I26" s="11"/>
      <c r="J26" s="22">
        <f t="shared" si="2"/>
        <v>0</v>
      </c>
      <c r="K26" s="26"/>
      <c r="L26" s="11"/>
      <c r="M26" s="22">
        <f t="shared" si="3"/>
        <v>0</v>
      </c>
      <c r="N26" s="26"/>
      <c r="O26" s="11"/>
      <c r="P26" s="22">
        <f t="shared" si="4"/>
        <v>0</v>
      </c>
      <c r="Q26" s="38">
        <f t="shared" si="5"/>
        <v>0</v>
      </c>
      <c r="R26" s="8">
        <f t="shared" si="6"/>
        <v>0</v>
      </c>
      <c r="S26" s="37">
        <f t="shared" si="7"/>
        <v>0</v>
      </c>
      <c r="T26" s="38">
        <f t="shared" si="8"/>
        <v>0</v>
      </c>
      <c r="U26" s="8">
        <f t="shared" si="9"/>
        <v>0</v>
      </c>
      <c r="V26" s="37">
        <f t="shared" si="10"/>
        <v>0</v>
      </c>
      <c r="W26" s="38">
        <f t="shared" si="11"/>
        <v>0</v>
      </c>
      <c r="X26" s="8">
        <f t="shared" si="12"/>
        <v>0</v>
      </c>
      <c r="Y26" s="37">
        <f t="shared" si="13"/>
        <v>0</v>
      </c>
    </row>
    <row r="27" spans="1:25" x14ac:dyDescent="0.35">
      <c r="A27" s="19"/>
      <c r="B27" s="21"/>
      <c r="C27" s="11"/>
      <c r="D27" s="22">
        <f t="shared" si="0"/>
        <v>0</v>
      </c>
      <c r="E27" s="26"/>
      <c r="F27" s="11"/>
      <c r="G27" s="22">
        <f t="shared" si="1"/>
        <v>0</v>
      </c>
      <c r="H27" s="26"/>
      <c r="I27" s="11"/>
      <c r="J27" s="22">
        <f t="shared" si="2"/>
        <v>0</v>
      </c>
      <c r="K27" s="26"/>
      <c r="L27" s="11"/>
      <c r="M27" s="22">
        <f t="shared" si="3"/>
        <v>0</v>
      </c>
      <c r="N27" s="26"/>
      <c r="O27" s="11"/>
      <c r="P27" s="22">
        <f t="shared" si="4"/>
        <v>0</v>
      </c>
      <c r="Q27" s="38">
        <f t="shared" si="5"/>
        <v>0</v>
      </c>
      <c r="R27" s="8">
        <f t="shared" si="6"/>
        <v>0</v>
      </c>
      <c r="S27" s="37">
        <f t="shared" si="7"/>
        <v>0</v>
      </c>
      <c r="T27" s="38">
        <f t="shared" si="8"/>
        <v>0</v>
      </c>
      <c r="U27" s="8">
        <f t="shared" si="9"/>
        <v>0</v>
      </c>
      <c r="V27" s="37">
        <f t="shared" si="10"/>
        <v>0</v>
      </c>
      <c r="W27" s="38">
        <f t="shared" si="11"/>
        <v>0</v>
      </c>
      <c r="X27" s="8">
        <f t="shared" si="12"/>
        <v>0</v>
      </c>
      <c r="Y27" s="37">
        <f t="shared" si="13"/>
        <v>0</v>
      </c>
    </row>
    <row r="28" spans="1:25" x14ac:dyDescent="0.35">
      <c r="A28" s="19"/>
      <c r="B28" s="21"/>
      <c r="C28" s="11"/>
      <c r="D28" s="22">
        <f t="shared" si="0"/>
        <v>0</v>
      </c>
      <c r="E28" s="26"/>
      <c r="F28" s="11"/>
      <c r="G28" s="22">
        <f t="shared" si="1"/>
        <v>0</v>
      </c>
      <c r="H28" s="26"/>
      <c r="I28" s="11"/>
      <c r="J28" s="22">
        <f t="shared" si="2"/>
        <v>0</v>
      </c>
      <c r="K28" s="26"/>
      <c r="L28" s="11"/>
      <c r="M28" s="22">
        <f t="shared" si="3"/>
        <v>0</v>
      </c>
      <c r="N28" s="26"/>
      <c r="O28" s="11"/>
      <c r="P28" s="22">
        <f t="shared" si="4"/>
        <v>0</v>
      </c>
      <c r="Q28" s="38">
        <f t="shared" si="5"/>
        <v>0</v>
      </c>
      <c r="R28" s="8">
        <f t="shared" si="6"/>
        <v>0</v>
      </c>
      <c r="S28" s="37">
        <f t="shared" si="7"/>
        <v>0</v>
      </c>
      <c r="T28" s="38">
        <f t="shared" si="8"/>
        <v>0</v>
      </c>
      <c r="U28" s="8">
        <f t="shared" si="9"/>
        <v>0</v>
      </c>
      <c r="V28" s="37">
        <f t="shared" si="10"/>
        <v>0</v>
      </c>
      <c r="W28" s="38">
        <f t="shared" si="11"/>
        <v>0</v>
      </c>
      <c r="X28" s="8">
        <f t="shared" si="12"/>
        <v>0</v>
      </c>
      <c r="Y28" s="37">
        <f t="shared" si="13"/>
        <v>0</v>
      </c>
    </row>
    <row r="29" spans="1:25" x14ac:dyDescent="0.35">
      <c r="A29" s="19"/>
      <c r="B29" s="21"/>
      <c r="C29" s="11"/>
      <c r="D29" s="22">
        <f t="shared" si="0"/>
        <v>0</v>
      </c>
      <c r="E29" s="26"/>
      <c r="F29" s="11"/>
      <c r="G29" s="22">
        <f t="shared" si="1"/>
        <v>0</v>
      </c>
      <c r="H29" s="26"/>
      <c r="I29" s="11"/>
      <c r="J29" s="22">
        <f t="shared" si="2"/>
        <v>0</v>
      </c>
      <c r="K29" s="26"/>
      <c r="L29" s="11"/>
      <c r="M29" s="22">
        <f t="shared" si="3"/>
        <v>0</v>
      </c>
      <c r="N29" s="26"/>
      <c r="O29" s="11"/>
      <c r="P29" s="22">
        <f t="shared" si="4"/>
        <v>0</v>
      </c>
      <c r="Q29" s="38">
        <f t="shared" si="5"/>
        <v>0</v>
      </c>
      <c r="R29" s="8">
        <f t="shared" si="6"/>
        <v>0</v>
      </c>
      <c r="S29" s="37">
        <f t="shared" si="7"/>
        <v>0</v>
      </c>
      <c r="T29" s="38">
        <f t="shared" si="8"/>
        <v>0</v>
      </c>
      <c r="U29" s="8">
        <f t="shared" si="9"/>
        <v>0</v>
      </c>
      <c r="V29" s="37">
        <f t="shared" si="10"/>
        <v>0</v>
      </c>
      <c r="W29" s="38">
        <f t="shared" si="11"/>
        <v>0</v>
      </c>
      <c r="X29" s="8">
        <f t="shared" si="12"/>
        <v>0</v>
      </c>
      <c r="Y29" s="37">
        <f t="shared" si="13"/>
        <v>0</v>
      </c>
    </row>
    <row r="30" spans="1:25" x14ac:dyDescent="0.35">
      <c r="A30" s="19"/>
      <c r="B30" s="21"/>
      <c r="C30" s="11"/>
      <c r="D30" s="22">
        <f t="shared" si="0"/>
        <v>0</v>
      </c>
      <c r="E30" s="26"/>
      <c r="F30" s="11"/>
      <c r="G30" s="22">
        <f t="shared" si="1"/>
        <v>0</v>
      </c>
      <c r="H30" s="26"/>
      <c r="I30" s="11"/>
      <c r="J30" s="22">
        <f t="shared" si="2"/>
        <v>0</v>
      </c>
      <c r="K30" s="26"/>
      <c r="L30" s="11"/>
      <c r="M30" s="22">
        <f t="shared" si="3"/>
        <v>0</v>
      </c>
      <c r="N30" s="26"/>
      <c r="O30" s="11"/>
      <c r="P30" s="22">
        <f t="shared" si="4"/>
        <v>0</v>
      </c>
      <c r="Q30" s="38">
        <f t="shared" si="5"/>
        <v>0</v>
      </c>
      <c r="R30" s="8">
        <f t="shared" si="6"/>
        <v>0</v>
      </c>
      <c r="S30" s="37">
        <f t="shared" si="7"/>
        <v>0</v>
      </c>
      <c r="T30" s="38">
        <f t="shared" si="8"/>
        <v>0</v>
      </c>
      <c r="U30" s="8">
        <f t="shared" si="9"/>
        <v>0</v>
      </c>
      <c r="V30" s="37">
        <f t="shared" si="10"/>
        <v>0</v>
      </c>
      <c r="W30" s="38">
        <f t="shared" si="11"/>
        <v>0</v>
      </c>
      <c r="X30" s="8">
        <f t="shared" si="12"/>
        <v>0</v>
      </c>
      <c r="Y30" s="37">
        <f t="shared" si="13"/>
        <v>0</v>
      </c>
    </row>
    <row r="31" spans="1:25" x14ac:dyDescent="0.35">
      <c r="A31" s="19"/>
      <c r="B31" s="21"/>
      <c r="C31" s="11"/>
      <c r="D31" s="22">
        <f t="shared" si="0"/>
        <v>0</v>
      </c>
      <c r="E31" s="26"/>
      <c r="F31" s="11"/>
      <c r="G31" s="22">
        <f t="shared" si="1"/>
        <v>0</v>
      </c>
      <c r="H31" s="26"/>
      <c r="I31" s="11"/>
      <c r="J31" s="22">
        <f t="shared" si="2"/>
        <v>0</v>
      </c>
      <c r="K31" s="26"/>
      <c r="L31" s="11"/>
      <c r="M31" s="22">
        <f t="shared" si="3"/>
        <v>0</v>
      </c>
      <c r="N31" s="26"/>
      <c r="O31" s="11"/>
      <c r="P31" s="22">
        <f t="shared" si="4"/>
        <v>0</v>
      </c>
      <c r="Q31" s="38">
        <f t="shared" si="5"/>
        <v>0</v>
      </c>
      <c r="R31" s="8">
        <f t="shared" si="6"/>
        <v>0</v>
      </c>
      <c r="S31" s="37">
        <f t="shared" si="7"/>
        <v>0</v>
      </c>
      <c r="T31" s="38">
        <f t="shared" si="8"/>
        <v>0</v>
      </c>
      <c r="U31" s="8">
        <f t="shared" si="9"/>
        <v>0</v>
      </c>
      <c r="V31" s="37">
        <f t="shared" si="10"/>
        <v>0</v>
      </c>
      <c r="W31" s="38">
        <f t="shared" si="11"/>
        <v>0</v>
      </c>
      <c r="X31" s="8">
        <f t="shared" si="12"/>
        <v>0</v>
      </c>
      <c r="Y31" s="37">
        <f t="shared" si="13"/>
        <v>0</v>
      </c>
    </row>
    <row r="32" spans="1:25" x14ac:dyDescent="0.35">
      <c r="A32" s="49"/>
      <c r="B32" s="50"/>
      <c r="C32" s="51"/>
      <c r="D32" s="52">
        <f t="shared" si="0"/>
        <v>0</v>
      </c>
      <c r="E32" s="53"/>
      <c r="F32" s="51"/>
      <c r="G32" s="52">
        <f t="shared" si="1"/>
        <v>0</v>
      </c>
      <c r="H32" s="53"/>
      <c r="I32" s="51"/>
      <c r="J32" s="52">
        <f t="shared" si="2"/>
        <v>0</v>
      </c>
      <c r="K32" s="53"/>
      <c r="L32" s="51"/>
      <c r="M32" s="52">
        <f t="shared" si="3"/>
        <v>0</v>
      </c>
      <c r="N32" s="53"/>
      <c r="O32" s="51"/>
      <c r="P32" s="52">
        <f t="shared" si="4"/>
        <v>0</v>
      </c>
      <c r="Q32" s="38">
        <f t="shared" si="5"/>
        <v>0</v>
      </c>
      <c r="R32" s="8">
        <f t="shared" si="6"/>
        <v>0</v>
      </c>
      <c r="S32" s="37">
        <f t="shared" si="7"/>
        <v>0</v>
      </c>
      <c r="T32" s="38">
        <f t="shared" si="8"/>
        <v>0</v>
      </c>
      <c r="U32" s="8">
        <f t="shared" si="9"/>
        <v>0</v>
      </c>
      <c r="V32" s="37">
        <f t="shared" si="10"/>
        <v>0</v>
      </c>
      <c r="W32" s="38">
        <f t="shared" si="11"/>
        <v>0</v>
      </c>
      <c r="X32" s="8">
        <f t="shared" si="12"/>
        <v>0</v>
      </c>
      <c r="Y32" s="37">
        <f t="shared" si="13"/>
        <v>0</v>
      </c>
    </row>
    <row r="33" spans="1:25" ht="15" thickBot="1" x14ac:dyDescent="0.4">
      <c r="A33" s="57"/>
      <c r="B33" s="159"/>
      <c r="C33" s="160"/>
      <c r="D33" s="72">
        <f>SUM(D4:D32)</f>
        <v>0</v>
      </c>
      <c r="E33" s="159"/>
      <c r="F33" s="160"/>
      <c r="G33" s="72">
        <f>SUM(G4:G32)</f>
        <v>0</v>
      </c>
      <c r="H33" s="159"/>
      <c r="I33" s="160"/>
      <c r="J33" s="72">
        <f>SUM(J4:J32)</f>
        <v>0</v>
      </c>
      <c r="K33" s="159"/>
      <c r="L33" s="160"/>
      <c r="M33" s="72">
        <f>SUM(M4:M32)</f>
        <v>0</v>
      </c>
      <c r="N33" s="159"/>
      <c r="O33" s="160"/>
      <c r="P33" s="72">
        <f>SUM(P4:P32)</f>
        <v>0</v>
      </c>
      <c r="Q33" s="159">
        <f>IFERROR( AVERAGE(B33,E33,H33,#REF!,#REF! #REF!,#REF!),0)</f>
        <v>0</v>
      </c>
      <c r="R33" s="160"/>
      <c r="S33" s="72">
        <f>SUM(D33,G33,J33)</f>
        <v>0</v>
      </c>
      <c r="T33" s="159">
        <f>IFERROR(AVERAGE(K33,N33,#REF!),0)</f>
        <v>0</v>
      </c>
      <c r="U33" s="160"/>
      <c r="V33" s="72">
        <f>SUM(M33,P33)</f>
        <v>0</v>
      </c>
      <c r="W33" s="159">
        <f>IFERROR(AVERAGE(B33,E33,H33,#REF!,#REF!,#REF!,#REF!,K33,N33,#REF!),0)</f>
        <v>0</v>
      </c>
      <c r="X33" s="160"/>
      <c r="Y33" s="72">
        <f t="shared" ref="Y5:Y33" si="14">S33+V33</f>
        <v>0</v>
      </c>
    </row>
    <row r="34" spans="1:25" x14ac:dyDescent="0.35">
      <c r="Q34" s="5"/>
      <c r="T34" s="5"/>
      <c r="W34" s="5"/>
    </row>
  </sheetData>
  <mergeCells count="25">
    <mergeCell ref="E33:F33"/>
    <mergeCell ref="B33:C33"/>
    <mergeCell ref="K33:L33"/>
    <mergeCell ref="H33:I33"/>
    <mergeCell ref="N2:P2"/>
    <mergeCell ref="Q2:S2"/>
    <mergeCell ref="T2:V2"/>
    <mergeCell ref="W2:Y2"/>
    <mergeCell ref="Q33:R33"/>
    <mergeCell ref="T33:U33"/>
    <mergeCell ref="W33:X33"/>
    <mergeCell ref="N33:O33"/>
    <mergeCell ref="T1:V1"/>
    <mergeCell ref="W1:Y1"/>
    <mergeCell ref="B2:D2"/>
    <mergeCell ref="E2:G2"/>
    <mergeCell ref="H2:J2"/>
    <mergeCell ref="K2:M2"/>
    <mergeCell ref="K1:M1"/>
    <mergeCell ref="N1:P1"/>
    <mergeCell ref="Q1:S1"/>
    <mergeCell ref="A1:A2"/>
    <mergeCell ref="B1:D1"/>
    <mergeCell ref="E1:G1"/>
    <mergeCell ref="H1:J1"/>
  </mergeCells>
  <pageMargins left="0.7" right="0.7" top="1" bottom="0.75" header="0.3" footer="0.3"/>
  <pageSetup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colBreaks count="7" manualBreakCount="7">
    <brk id="4" max="1048575" man="1"/>
    <brk id="7" max="1048575" man="1"/>
    <brk id="10" max="1048575" man="1"/>
    <brk id="13" max="1048575" man="1"/>
    <brk id="16" max="1048575" man="1"/>
    <brk id="19" max="1048575" man="1"/>
    <brk id="2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34"/>
  <sheetViews>
    <sheetView zoomScaleNormal="100" workbookViewId="0">
      <selection activeCell="B3" sqref="B3"/>
    </sheetView>
  </sheetViews>
  <sheetFormatPr defaultColWidth="9.08984375" defaultRowHeight="14.5" x14ac:dyDescent="0.35"/>
  <cols>
    <col min="1" max="1" width="38.6328125" bestFit="1" customWidth="1"/>
    <col min="2" max="2" width="9.08984375" style="4" customWidth="1"/>
    <col min="3" max="3" width="12.453125" style="1" bestFit="1" customWidth="1"/>
    <col min="4" max="4" width="9.08984375" style="1" customWidth="1"/>
  </cols>
  <sheetData>
    <row r="1" spans="1:4" x14ac:dyDescent="0.35">
      <c r="A1" s="177" t="s">
        <v>86</v>
      </c>
      <c r="B1" s="162" t="s">
        <v>85</v>
      </c>
      <c r="C1" s="162"/>
      <c r="D1" s="163"/>
    </row>
    <row r="2" spans="1:4" ht="15" thickBot="1" x14ac:dyDescent="0.4">
      <c r="A2" s="179"/>
      <c r="B2" s="188" t="s">
        <v>133</v>
      </c>
      <c r="C2" s="188"/>
      <c r="D2" s="182"/>
    </row>
    <row r="3" spans="1:4" s="6" customFormat="1" x14ac:dyDescent="0.35">
      <c r="A3" s="3" t="s">
        <v>24</v>
      </c>
      <c r="B3" s="34" t="s">
        <v>22</v>
      </c>
      <c r="C3" s="32" t="s">
        <v>23</v>
      </c>
      <c r="D3" s="33" t="s">
        <v>0</v>
      </c>
    </row>
    <row r="4" spans="1:4" x14ac:dyDescent="0.35">
      <c r="A4" s="39"/>
      <c r="B4" s="7"/>
      <c r="C4" s="8"/>
      <c r="D4" s="37">
        <f>B4*C4</f>
        <v>0</v>
      </c>
    </row>
    <row r="5" spans="1:4" x14ac:dyDescent="0.35">
      <c r="A5" s="29"/>
      <c r="B5" s="10"/>
      <c r="C5" s="11"/>
      <c r="D5" s="22">
        <f>B5*C5</f>
        <v>0</v>
      </c>
    </row>
    <row r="6" spans="1:4" x14ac:dyDescent="0.35">
      <c r="A6" s="29"/>
      <c r="B6" s="10"/>
      <c r="C6" s="11"/>
      <c r="D6" s="22">
        <f>B6*C6</f>
        <v>0</v>
      </c>
    </row>
    <row r="7" spans="1:4" x14ac:dyDescent="0.35">
      <c r="A7" s="29"/>
      <c r="B7" s="10"/>
      <c r="C7" s="11"/>
      <c r="D7" s="22">
        <f>B7*C7</f>
        <v>0</v>
      </c>
    </row>
    <row r="8" spans="1:4" x14ac:dyDescent="0.35">
      <c r="A8" s="29"/>
      <c r="B8" s="10"/>
      <c r="C8" s="11"/>
      <c r="D8" s="22">
        <f>B8*C8</f>
        <v>0</v>
      </c>
    </row>
    <row r="9" spans="1:4" x14ac:dyDescent="0.35">
      <c r="A9" s="29"/>
      <c r="B9" s="10"/>
      <c r="C9" s="11"/>
      <c r="D9" s="22">
        <f t="shared" ref="D9:D32" si="0">B9*C9</f>
        <v>0</v>
      </c>
    </row>
    <row r="10" spans="1:4" x14ac:dyDescent="0.35">
      <c r="A10" s="29"/>
      <c r="B10" s="10"/>
      <c r="C10" s="11"/>
      <c r="D10" s="22">
        <f t="shared" si="0"/>
        <v>0</v>
      </c>
    </row>
    <row r="11" spans="1:4" x14ac:dyDescent="0.35">
      <c r="A11" s="29"/>
      <c r="B11" s="10"/>
      <c r="C11" s="11"/>
      <c r="D11" s="22">
        <f t="shared" si="0"/>
        <v>0</v>
      </c>
    </row>
    <row r="12" spans="1:4" x14ac:dyDescent="0.35">
      <c r="A12" s="29"/>
      <c r="B12" s="10"/>
      <c r="C12" s="11"/>
      <c r="D12" s="22">
        <f t="shared" si="0"/>
        <v>0</v>
      </c>
    </row>
    <row r="13" spans="1:4" x14ac:dyDescent="0.35">
      <c r="A13" s="29"/>
      <c r="B13" s="10"/>
      <c r="C13" s="11"/>
      <c r="D13" s="22">
        <f t="shared" si="0"/>
        <v>0</v>
      </c>
    </row>
    <row r="14" spans="1:4" x14ac:dyDescent="0.35">
      <c r="A14" s="29"/>
      <c r="B14" s="10"/>
      <c r="C14" s="11"/>
      <c r="D14" s="22">
        <f t="shared" si="0"/>
        <v>0</v>
      </c>
    </row>
    <row r="15" spans="1:4" x14ac:dyDescent="0.35">
      <c r="A15" s="29"/>
      <c r="B15" s="10"/>
      <c r="C15" s="11"/>
      <c r="D15" s="22">
        <f t="shared" si="0"/>
        <v>0</v>
      </c>
    </row>
    <row r="16" spans="1:4" x14ac:dyDescent="0.35">
      <c r="A16" s="29"/>
      <c r="B16" s="10"/>
      <c r="C16" s="11"/>
      <c r="D16" s="22">
        <f t="shared" si="0"/>
        <v>0</v>
      </c>
    </row>
    <row r="17" spans="1:4" x14ac:dyDescent="0.35">
      <c r="A17" s="29"/>
      <c r="B17" s="10"/>
      <c r="C17" s="11"/>
      <c r="D17" s="22">
        <f t="shared" si="0"/>
        <v>0</v>
      </c>
    </row>
    <row r="18" spans="1:4" x14ac:dyDescent="0.35">
      <c r="A18" s="29"/>
      <c r="B18" s="10"/>
      <c r="C18" s="11"/>
      <c r="D18" s="22">
        <f t="shared" si="0"/>
        <v>0</v>
      </c>
    </row>
    <row r="19" spans="1:4" x14ac:dyDescent="0.35">
      <c r="A19" s="29"/>
      <c r="B19" s="10"/>
      <c r="C19" s="11"/>
      <c r="D19" s="22">
        <f t="shared" si="0"/>
        <v>0</v>
      </c>
    </row>
    <row r="20" spans="1:4" x14ac:dyDescent="0.35">
      <c r="A20" s="29"/>
      <c r="B20" s="10"/>
      <c r="C20" s="11"/>
      <c r="D20" s="22">
        <f t="shared" si="0"/>
        <v>0</v>
      </c>
    </row>
    <row r="21" spans="1:4" x14ac:dyDescent="0.35">
      <c r="A21" s="29"/>
      <c r="B21" s="10"/>
      <c r="C21" s="11"/>
      <c r="D21" s="22">
        <f t="shared" si="0"/>
        <v>0</v>
      </c>
    </row>
    <row r="22" spans="1:4" x14ac:dyDescent="0.35">
      <c r="A22" s="29"/>
      <c r="B22" s="10"/>
      <c r="C22" s="11"/>
      <c r="D22" s="22">
        <f t="shared" si="0"/>
        <v>0</v>
      </c>
    </row>
    <row r="23" spans="1:4" x14ac:dyDescent="0.35">
      <c r="A23" s="29"/>
      <c r="B23" s="10"/>
      <c r="C23" s="11"/>
      <c r="D23" s="22">
        <f t="shared" si="0"/>
        <v>0</v>
      </c>
    </row>
    <row r="24" spans="1:4" x14ac:dyDescent="0.35">
      <c r="A24" s="29"/>
      <c r="B24" s="10"/>
      <c r="C24" s="11"/>
      <c r="D24" s="22">
        <f t="shared" si="0"/>
        <v>0</v>
      </c>
    </row>
    <row r="25" spans="1:4" x14ac:dyDescent="0.35">
      <c r="A25" s="29"/>
      <c r="B25" s="10"/>
      <c r="C25" s="11"/>
      <c r="D25" s="22">
        <f t="shared" si="0"/>
        <v>0</v>
      </c>
    </row>
    <row r="26" spans="1:4" x14ac:dyDescent="0.35">
      <c r="A26" s="29"/>
      <c r="B26" s="10"/>
      <c r="C26" s="11"/>
      <c r="D26" s="22">
        <f t="shared" si="0"/>
        <v>0</v>
      </c>
    </row>
    <row r="27" spans="1:4" x14ac:dyDescent="0.35">
      <c r="A27" s="29"/>
      <c r="B27" s="10"/>
      <c r="C27" s="11"/>
      <c r="D27" s="22">
        <f t="shared" si="0"/>
        <v>0</v>
      </c>
    </row>
    <row r="28" spans="1:4" x14ac:dyDescent="0.35">
      <c r="A28" s="29"/>
      <c r="B28" s="10"/>
      <c r="C28" s="11"/>
      <c r="D28" s="22">
        <f t="shared" si="0"/>
        <v>0</v>
      </c>
    </row>
    <row r="29" spans="1:4" x14ac:dyDescent="0.35">
      <c r="A29" s="29"/>
      <c r="B29" s="10"/>
      <c r="C29" s="11"/>
      <c r="D29" s="22">
        <f t="shared" si="0"/>
        <v>0</v>
      </c>
    </row>
    <row r="30" spans="1:4" x14ac:dyDescent="0.35">
      <c r="A30" s="29"/>
      <c r="B30" s="10"/>
      <c r="C30" s="11"/>
      <c r="D30" s="22">
        <f t="shared" si="0"/>
        <v>0</v>
      </c>
    </row>
    <row r="31" spans="1:4" x14ac:dyDescent="0.35">
      <c r="A31" s="29"/>
      <c r="B31" s="10"/>
      <c r="C31" s="11"/>
      <c r="D31" s="22">
        <f t="shared" si="0"/>
        <v>0</v>
      </c>
    </row>
    <row r="32" spans="1:4" x14ac:dyDescent="0.35">
      <c r="A32" s="54"/>
      <c r="B32" s="78"/>
      <c r="C32" s="51"/>
      <c r="D32" s="52">
        <f t="shared" si="0"/>
        <v>0</v>
      </c>
    </row>
    <row r="33" spans="1:4" ht="15" thickBot="1" x14ac:dyDescent="0.4">
      <c r="A33" s="79"/>
      <c r="B33" s="187"/>
      <c r="C33" s="160"/>
      <c r="D33" s="72">
        <f>SUM(D4:D32)</f>
        <v>0</v>
      </c>
    </row>
    <row r="34" spans="1:4" x14ac:dyDescent="0.35">
      <c r="C34" s="4"/>
    </row>
  </sheetData>
  <mergeCells count="4">
    <mergeCell ref="B33:C33"/>
    <mergeCell ref="B2:D2"/>
    <mergeCell ref="A1:A2"/>
    <mergeCell ref="B1:D1"/>
  </mergeCells>
  <pageMargins left="0.7" right="0.7" top="1" bottom="0.75" header="0.3" footer="0.3"/>
  <pageSetup orientation="landscape" horizontalDpi="300" verticalDpi="300" r:id="rId1"/>
  <headerFooter>
    <oddHeader>&amp;L&amp;14Operations &amp; Maintenance - Cost Proposal&amp;RPage &amp;P of &amp;N
&amp;A</oddHeader>
    <oddFooter>&amp;LSubmitted By (Firm):___________________________________________________
Authorized Signer (Name &amp; Title):_______________________________________&amp;RDate:______________________________________
Signature:______________________________________</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27539757C3C1645A115A576F4E49650" ma:contentTypeVersion="11" ma:contentTypeDescription="Create a new document." ma:contentTypeScope="" ma:versionID="fbc7b78ce1e708d44afba2384bbaff04">
  <xsd:schema xmlns:xsd="http://www.w3.org/2001/XMLSchema" xmlns:xs="http://www.w3.org/2001/XMLSchema" xmlns:p="http://schemas.microsoft.com/office/2006/metadata/properties" xmlns:ns3="d5ca77e7-09e2-48e6-a343-0e872f062ead" xmlns:ns4="19b96272-9478-4075-b015-887e2f982229" targetNamespace="http://schemas.microsoft.com/office/2006/metadata/properties" ma:root="true" ma:fieldsID="ef44881672642f5575c35c38231b343a" ns3:_="" ns4:_="">
    <xsd:import namespace="d5ca77e7-09e2-48e6-a343-0e872f062ead"/>
    <xsd:import namespace="19b96272-9478-4075-b015-887e2f98222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ca77e7-09e2-48e6-a343-0e872f062e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9b96272-9478-4075-b015-887e2f98222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096B19-2AEB-4916-9740-BCE960BA543B}">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19b96272-9478-4075-b015-887e2f982229"/>
    <ds:schemaRef ds:uri="http://purl.org/dc/elements/1.1/"/>
    <ds:schemaRef ds:uri="http://schemas.microsoft.com/office/2006/metadata/properties"/>
    <ds:schemaRef ds:uri="d5ca77e7-09e2-48e6-a343-0e872f062ead"/>
    <ds:schemaRef ds:uri="http://www.w3.org/XML/1998/namespace"/>
  </ds:schemaRefs>
</ds:datastoreItem>
</file>

<file path=customXml/itemProps2.xml><?xml version="1.0" encoding="utf-8"?>
<ds:datastoreItem xmlns:ds="http://schemas.openxmlformats.org/officeDocument/2006/customXml" ds:itemID="{E205DE90-2642-4D06-9C92-255259D5BE96}">
  <ds:schemaRefs>
    <ds:schemaRef ds:uri="http://schemas.microsoft.com/sharepoint/v3/contenttype/forms"/>
  </ds:schemaRefs>
</ds:datastoreItem>
</file>

<file path=customXml/itemProps3.xml><?xml version="1.0" encoding="utf-8"?>
<ds:datastoreItem xmlns:ds="http://schemas.openxmlformats.org/officeDocument/2006/customXml" ds:itemID="{FF477C35-8013-4A92-AB50-55BCC0CE1B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ca77e7-09e2-48e6-a343-0e872f062ead"/>
    <ds:schemaRef ds:uri="19b96272-9478-4075-b015-887e2f982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Read Me</vt:lpstr>
      <vt:lpstr>1. Staff_Headcount</vt:lpstr>
      <vt:lpstr>2. Salaries_&amp;_Wages</vt:lpstr>
      <vt:lpstr>3. Payroll_Taxes_&amp;_Benefits</vt:lpstr>
      <vt:lpstr>4. Corporate_&amp;_Misc_Costs</vt:lpstr>
      <vt:lpstr>5. Insurance &amp; Bond</vt:lpstr>
      <vt:lpstr>6. Variable_Costs</vt:lpstr>
      <vt:lpstr>7. Fixed_Costs</vt:lpstr>
      <vt:lpstr>8. Transition &amp; Startup</vt:lpstr>
      <vt:lpstr>9. Summary</vt:lpstr>
      <vt:lpstr>'1. Staff_Headcount'!Print_Area</vt:lpstr>
      <vt:lpstr>'2. Salaries_&amp;_Wages'!Print_Area</vt:lpstr>
      <vt:lpstr>'3. Payroll_Taxes_&amp;_Benefits'!Print_Area</vt:lpstr>
      <vt:lpstr>'Read Me'!Print_Area</vt:lpstr>
      <vt:lpstr>'1. Staff_Headcount'!Print_Titles</vt:lpstr>
      <vt:lpstr>'2. Salaries_&amp;_Wages'!Print_Titles</vt:lpstr>
      <vt:lpstr>'3. Payroll_Taxes_&amp;_Benefits'!Print_Titles</vt:lpstr>
      <vt:lpstr>'4. Corporate_&amp;_Misc_Costs'!Print_Titles</vt:lpstr>
      <vt:lpstr>'5. Insurance &amp; Bond'!Print_Titles</vt:lpstr>
      <vt:lpstr>'6. Variable_Costs'!Print_Titles</vt:lpstr>
      <vt:lpstr>'7. Fixed_Costs'!Print_Titles</vt:lpstr>
      <vt:lpstr>'9. Summary'!Print_Titles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Sanderson</dc:creator>
  <cp:lastModifiedBy>John Andoh</cp:lastModifiedBy>
  <cp:lastPrinted>2020-10-16T00:13:11Z</cp:lastPrinted>
  <dcterms:created xsi:type="dcterms:W3CDTF">2020-10-13T15:45:53Z</dcterms:created>
  <dcterms:modified xsi:type="dcterms:W3CDTF">2024-12-03T08:27:51Z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0x010100927539757C3C1645A115A576F4E49650</vt:lpwstr>
  </property>
</Properties>
</file>